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C:\Users\JenniferChang\WashingtonNonprofits Dropbox\Jennifer Chang\2022 FUN Refresh\Document Vault\"/>
    </mc:Choice>
  </mc:AlternateContent>
  <xr:revisionPtr revIDLastSave="0" documentId="8_{77F0784E-0CEB-44A9-852B-496A9CDFE021}" xr6:coauthVersionLast="47" xr6:coauthVersionMax="47" xr10:uidLastSave="{00000000-0000-0000-0000-000000000000}"/>
  <bookViews>
    <workbookView xWindow="-120" yWindow="-120" windowWidth="20730" windowHeight="11160" tabRatio="795" xr2:uid="{00000000-000D-0000-FFFF-FFFF00000000}"/>
  </bookViews>
  <sheets>
    <sheet name="Instructions" sheetId="31" r:id="rId1"/>
    <sheet name="Budget Worksheet" sheetId="25" r:id="rId2"/>
    <sheet name="SUPPLEMENT--Fringe Calculation" sheetId="29" r:id="rId3"/>
    <sheet name="ORGANIZATION EXPENSE BUDGET" sheetId="52" r:id="rId4"/>
    <sheet name="Revenue and Summary" sheetId="54" r:id="rId5"/>
  </sheets>
  <definedNames>
    <definedName name="Formulas">'Budget Worksheet'!$M$10:$M$61,'Budget Worksheet'!$C$61:$L$61,'Budget Worksheet'!$M$65:$M$96,'Budget Worksheet'!$C$96:$L$96,'Budget Worksheet'!$C$99,'Budget Worksheet'!$D$100:$M$101,'Budget Worksheet'!$C$107:$M$107,'Budget Worksheet'!$C$110:$M$110,'Budget Worksheet'!$A$100:$A$101,'Budget Worksheet'!$C$117:$C$157,'Budget Worksheet'!$M$117:$M$157,'Budget Worksheet'!$D$162:$M$191,'Budget Worksheet'!$M$195:$M$204,'Budget Worksheet'!$A$209:$M$210</definedName>
    <definedName name="_xlnm.Print_Area" localSheetId="0">Instructions!$A$1:$C$76</definedName>
    <definedName name="Rev_formulas">'Revenue and Summary'!$B$9:$B$16,'Revenue and Summary'!$B$18:$B$22,'Revenue and Summary'!$B$24:$B$31,'Revenue and Summary'!$B$33:$B$38,'Revenue and Summary'!$B$40:$B$48,'Revenue and Summary'!$B$50:$B$62,'Revenue and Summary'!$A$63:$K$63,'Revenue and Summary'!$B$67:$K$68,'Revenue and Summary'!$B$70:$K$72,'Revenue and Summary'!$B$76:$K$76,'Revenue and Summary'!$B$79:$K$79,'Revenue and Summary'!$A$81:$K$82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2" i="52" l="1"/>
  <c r="C206" i="25"/>
  <c r="A93" i="52"/>
  <c r="B93" i="52"/>
  <c r="C93" i="52"/>
  <c r="D93" i="52"/>
  <c r="E93" i="52"/>
  <c r="F93" i="52"/>
  <c r="G93" i="52"/>
  <c r="H93" i="52"/>
  <c r="I93" i="52"/>
  <c r="J93" i="52"/>
  <c r="K93" i="52"/>
  <c r="A60" i="52"/>
  <c r="B60" i="52"/>
  <c r="C60" i="52"/>
  <c r="D60" i="52"/>
  <c r="E60" i="52"/>
  <c r="F60" i="52"/>
  <c r="G60" i="52"/>
  <c r="H60" i="52"/>
  <c r="I60" i="52"/>
  <c r="J60" i="52"/>
  <c r="K60" i="52"/>
  <c r="A153" i="52"/>
  <c r="B153" i="52"/>
  <c r="C153" i="52"/>
  <c r="D153" i="52"/>
  <c r="E153" i="52"/>
  <c r="F153" i="52"/>
  <c r="G153" i="52"/>
  <c r="H153" i="52"/>
  <c r="I153" i="52"/>
  <c r="J153" i="52"/>
  <c r="K153" i="52"/>
  <c r="A187" i="52"/>
  <c r="B187" i="52"/>
  <c r="A199" i="52"/>
  <c r="B199" i="52"/>
  <c r="C199" i="52"/>
  <c r="D199" i="52"/>
  <c r="E199" i="52"/>
  <c r="F199" i="52"/>
  <c r="G199" i="52"/>
  <c r="H199" i="52"/>
  <c r="I199" i="52"/>
  <c r="J199" i="52"/>
  <c r="K199" i="52"/>
  <c r="C193" i="25"/>
  <c r="C207" i="25" s="1"/>
  <c r="B79" i="54" s="1"/>
  <c r="E206" i="25"/>
  <c r="F206" i="25"/>
  <c r="G206" i="25"/>
  <c r="H206" i="25"/>
  <c r="I206" i="25"/>
  <c r="J206" i="25"/>
  <c r="K206" i="25"/>
  <c r="L206" i="25"/>
  <c r="D206" i="25"/>
  <c r="E159" i="25"/>
  <c r="D76" i="54" s="1"/>
  <c r="F159" i="25"/>
  <c r="E76" i="54" s="1"/>
  <c r="G159" i="25"/>
  <c r="F76" i="54" s="1"/>
  <c r="H159" i="25"/>
  <c r="G76" i="54" s="1"/>
  <c r="I159" i="25"/>
  <c r="H76" i="54" s="1"/>
  <c r="J159" i="25"/>
  <c r="I76" i="54" s="1"/>
  <c r="K159" i="25"/>
  <c r="J76" i="54" s="1"/>
  <c r="L159" i="25"/>
  <c r="K76" i="54" s="1"/>
  <c r="D159" i="25"/>
  <c r="C76" i="54" s="1"/>
  <c r="E98" i="25"/>
  <c r="D70" i="54" s="1"/>
  <c r="F98" i="25"/>
  <c r="E70" i="54" s="1"/>
  <c r="G98" i="25"/>
  <c r="F70" i="54" s="1"/>
  <c r="H98" i="25"/>
  <c r="G70" i="54" s="1"/>
  <c r="I98" i="25"/>
  <c r="H70" i="54" s="1"/>
  <c r="J98" i="25"/>
  <c r="I70" i="54" s="1"/>
  <c r="K98" i="25"/>
  <c r="J70" i="54" s="1"/>
  <c r="L98" i="25"/>
  <c r="K70" i="54" s="1"/>
  <c r="D98" i="25"/>
  <c r="C70" i="54" s="1"/>
  <c r="E96" i="25"/>
  <c r="F96" i="25"/>
  <c r="G96" i="25"/>
  <c r="H96" i="25"/>
  <c r="I96" i="25"/>
  <c r="J96" i="25"/>
  <c r="K96" i="25"/>
  <c r="L96" i="25"/>
  <c r="D96" i="25"/>
  <c r="E62" i="25"/>
  <c r="D67" i="54" s="1"/>
  <c r="F62" i="25"/>
  <c r="E67" i="54" s="1"/>
  <c r="G62" i="25"/>
  <c r="F67" i="54" s="1"/>
  <c r="H62" i="25"/>
  <c r="G67" i="54" s="1"/>
  <c r="I62" i="25"/>
  <c r="H67" i="54" s="1"/>
  <c r="J62" i="25"/>
  <c r="I67" i="54" s="1"/>
  <c r="K62" i="25"/>
  <c r="J67" i="54" s="1"/>
  <c r="L62" i="25"/>
  <c r="K67" i="54" s="1"/>
  <c r="D62" i="25"/>
  <c r="C67" i="54" s="1"/>
  <c r="E61" i="25"/>
  <c r="F61" i="25"/>
  <c r="G61" i="25"/>
  <c r="H61" i="25"/>
  <c r="I61" i="25"/>
  <c r="J61" i="25"/>
  <c r="K61" i="25"/>
  <c r="L61" i="25"/>
  <c r="D61" i="25"/>
  <c r="B34" i="54"/>
  <c r="B35" i="54"/>
  <c r="B36" i="54"/>
  <c r="B37" i="54"/>
  <c r="B38" i="54"/>
  <c r="B33" i="54"/>
  <c r="C132" i="25"/>
  <c r="M132" i="25" s="1"/>
  <c r="D14" i="52"/>
  <c r="B14" i="54"/>
  <c r="J63" i="54"/>
  <c r="B9" i="54"/>
  <c r="A120" i="52"/>
  <c r="A121" i="52"/>
  <c r="A122" i="52"/>
  <c r="A123" i="52"/>
  <c r="A124" i="52"/>
  <c r="A125" i="52"/>
  <c r="A126" i="52"/>
  <c r="A127" i="52"/>
  <c r="A128" i="52"/>
  <c r="A129" i="52"/>
  <c r="A130" i="52"/>
  <c r="A131" i="52"/>
  <c r="A132" i="52"/>
  <c r="A133" i="52"/>
  <c r="A134" i="52"/>
  <c r="A135" i="52"/>
  <c r="D63" i="54"/>
  <c r="E63" i="54"/>
  <c r="F63" i="54"/>
  <c r="G63" i="54"/>
  <c r="H63" i="54"/>
  <c r="I63" i="54"/>
  <c r="K63" i="54"/>
  <c r="C63" i="54"/>
  <c r="B51" i="54"/>
  <c r="B52" i="54"/>
  <c r="B53" i="54"/>
  <c r="B54" i="54"/>
  <c r="B55" i="54"/>
  <c r="B56" i="54"/>
  <c r="B57" i="54"/>
  <c r="B58" i="54"/>
  <c r="B59" i="54"/>
  <c r="B60" i="54"/>
  <c r="B61" i="54"/>
  <c r="B62" i="54"/>
  <c r="B41" i="54"/>
  <c r="B42" i="54"/>
  <c r="B43" i="54"/>
  <c r="B44" i="54"/>
  <c r="B45" i="54"/>
  <c r="B46" i="54"/>
  <c r="B47" i="54"/>
  <c r="B48" i="54"/>
  <c r="B25" i="54"/>
  <c r="B26" i="54"/>
  <c r="B27" i="54"/>
  <c r="B28" i="54"/>
  <c r="B29" i="54"/>
  <c r="B30" i="54"/>
  <c r="B31" i="54"/>
  <c r="B19" i="54"/>
  <c r="B20" i="54"/>
  <c r="B21" i="54"/>
  <c r="B22" i="54"/>
  <c r="B50" i="54"/>
  <c r="B40" i="54"/>
  <c r="B24" i="54"/>
  <c r="B18" i="54"/>
  <c r="B10" i="54"/>
  <c r="B11" i="54"/>
  <c r="B63" i="54" s="1"/>
  <c r="B12" i="54"/>
  <c r="B13" i="54"/>
  <c r="B15" i="54"/>
  <c r="B16" i="54"/>
  <c r="D5" i="54"/>
  <c r="E5" i="54"/>
  <c r="F5" i="54"/>
  <c r="G5" i="54"/>
  <c r="H5" i="54"/>
  <c r="I5" i="54"/>
  <c r="J5" i="54"/>
  <c r="K5" i="54"/>
  <c r="C5" i="54"/>
  <c r="D142" i="52"/>
  <c r="E142" i="52"/>
  <c r="F142" i="52"/>
  <c r="G142" i="52"/>
  <c r="H142" i="52"/>
  <c r="I142" i="52"/>
  <c r="J142" i="52"/>
  <c r="K142" i="52"/>
  <c r="C142" i="52"/>
  <c r="D63" i="52"/>
  <c r="D64" i="52"/>
  <c r="D65" i="52"/>
  <c r="D66" i="52"/>
  <c r="D67" i="52"/>
  <c r="D68" i="52"/>
  <c r="D69" i="52"/>
  <c r="D70" i="52"/>
  <c r="D71" i="52"/>
  <c r="D72" i="52"/>
  <c r="D73" i="52"/>
  <c r="D74" i="52"/>
  <c r="D75" i="52"/>
  <c r="D76" i="52"/>
  <c r="D77" i="52"/>
  <c r="D78" i="52"/>
  <c r="D79" i="52"/>
  <c r="D80" i="52"/>
  <c r="D81" i="52"/>
  <c r="D82" i="52"/>
  <c r="D83" i="52"/>
  <c r="D84" i="52"/>
  <c r="D85" i="52"/>
  <c r="D86" i="52"/>
  <c r="D87" i="52"/>
  <c r="D88" i="52"/>
  <c r="D89" i="52"/>
  <c r="D90" i="52"/>
  <c r="D91" i="52"/>
  <c r="D92" i="52"/>
  <c r="E63" i="52"/>
  <c r="E64" i="52"/>
  <c r="E65" i="52"/>
  <c r="E66" i="52"/>
  <c r="E67" i="52"/>
  <c r="E68" i="52"/>
  <c r="E69" i="52"/>
  <c r="E70" i="52"/>
  <c r="E71" i="52"/>
  <c r="E72" i="52"/>
  <c r="E73" i="52"/>
  <c r="E74" i="52"/>
  <c r="E75" i="52"/>
  <c r="E76" i="52"/>
  <c r="E77" i="52"/>
  <c r="E78" i="52"/>
  <c r="E79" i="52"/>
  <c r="E80" i="52"/>
  <c r="E81" i="52"/>
  <c r="E82" i="52"/>
  <c r="E83" i="52"/>
  <c r="E84" i="52"/>
  <c r="E85" i="52"/>
  <c r="E86" i="52"/>
  <c r="E87" i="52"/>
  <c r="E88" i="52"/>
  <c r="E89" i="52"/>
  <c r="E90" i="52"/>
  <c r="E91" i="52"/>
  <c r="E92" i="52"/>
  <c r="F63" i="52"/>
  <c r="F64" i="52"/>
  <c r="F65" i="52"/>
  <c r="F66" i="52"/>
  <c r="F67" i="52"/>
  <c r="F68" i="52"/>
  <c r="F69" i="52"/>
  <c r="F70" i="52"/>
  <c r="F71" i="52"/>
  <c r="F72" i="52"/>
  <c r="F73" i="52"/>
  <c r="F74" i="52"/>
  <c r="F75" i="52"/>
  <c r="F76" i="52"/>
  <c r="F77" i="52"/>
  <c r="F78" i="52"/>
  <c r="F79" i="52"/>
  <c r="F80" i="52"/>
  <c r="F81" i="52"/>
  <c r="F82" i="52"/>
  <c r="F83" i="52"/>
  <c r="F84" i="52"/>
  <c r="F85" i="52"/>
  <c r="F86" i="52"/>
  <c r="F87" i="52"/>
  <c r="F88" i="52"/>
  <c r="F89" i="52"/>
  <c r="F90" i="52"/>
  <c r="F91" i="52"/>
  <c r="F9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H63" i="52"/>
  <c r="H64" i="52"/>
  <c r="H65" i="52"/>
  <c r="H66" i="52"/>
  <c r="H67" i="52"/>
  <c r="H68" i="52"/>
  <c r="H69" i="52"/>
  <c r="H70" i="52"/>
  <c r="H71" i="52"/>
  <c r="H72" i="52"/>
  <c r="H73" i="52"/>
  <c r="H74" i="52"/>
  <c r="H75" i="52"/>
  <c r="H76" i="52"/>
  <c r="H77" i="52"/>
  <c r="H78" i="52"/>
  <c r="H79" i="52"/>
  <c r="H80" i="52"/>
  <c r="H81" i="52"/>
  <c r="H82" i="52"/>
  <c r="H83" i="52"/>
  <c r="H84" i="52"/>
  <c r="H85" i="52"/>
  <c r="H86" i="52"/>
  <c r="H87" i="52"/>
  <c r="H88" i="52"/>
  <c r="H89" i="52"/>
  <c r="H90" i="52"/>
  <c r="H91" i="52"/>
  <c r="H92" i="52"/>
  <c r="I63" i="52"/>
  <c r="I64" i="52"/>
  <c r="I65" i="52"/>
  <c r="I66" i="52"/>
  <c r="I67" i="52"/>
  <c r="I68" i="52"/>
  <c r="I69" i="52"/>
  <c r="I70" i="52"/>
  <c r="I71" i="52"/>
  <c r="I72" i="52"/>
  <c r="I73" i="52"/>
  <c r="I74" i="52"/>
  <c r="I75" i="52"/>
  <c r="I76" i="52"/>
  <c r="I77" i="52"/>
  <c r="I78" i="52"/>
  <c r="I79" i="52"/>
  <c r="I80" i="52"/>
  <c r="I81" i="52"/>
  <c r="I82" i="52"/>
  <c r="I83" i="52"/>
  <c r="I84" i="52"/>
  <c r="I85" i="52"/>
  <c r="I86" i="52"/>
  <c r="I87" i="52"/>
  <c r="I88" i="52"/>
  <c r="I89" i="52"/>
  <c r="I90" i="52"/>
  <c r="I91" i="52"/>
  <c r="I92" i="52"/>
  <c r="J63" i="52"/>
  <c r="J64" i="52"/>
  <c r="J65" i="52"/>
  <c r="J66" i="52"/>
  <c r="J67" i="52"/>
  <c r="J68" i="52"/>
  <c r="J69" i="52"/>
  <c r="J70" i="52"/>
  <c r="J71" i="52"/>
  <c r="J72" i="52"/>
  <c r="J73" i="52"/>
  <c r="J74" i="52"/>
  <c r="J75" i="52"/>
  <c r="J76" i="52"/>
  <c r="J77" i="52"/>
  <c r="J78" i="52"/>
  <c r="J79" i="52"/>
  <c r="J80" i="52"/>
  <c r="J81" i="52"/>
  <c r="J82" i="52"/>
  <c r="J83" i="52"/>
  <c r="J84" i="52"/>
  <c r="J85" i="52"/>
  <c r="J86" i="52"/>
  <c r="J87" i="52"/>
  <c r="J88" i="52"/>
  <c r="J89" i="52"/>
  <c r="J90" i="52"/>
  <c r="J91" i="52"/>
  <c r="J92" i="52"/>
  <c r="K63" i="52"/>
  <c r="K64" i="52"/>
  <c r="K65" i="52"/>
  <c r="K66" i="52"/>
  <c r="K67" i="52"/>
  <c r="K68" i="52"/>
  <c r="K69" i="52"/>
  <c r="K70" i="52"/>
  <c r="K71" i="52"/>
  <c r="K72" i="52"/>
  <c r="K73" i="52"/>
  <c r="K74" i="52"/>
  <c r="K75" i="52"/>
  <c r="K76" i="52"/>
  <c r="K77" i="52"/>
  <c r="K78" i="52"/>
  <c r="K79" i="52"/>
  <c r="K80" i="52"/>
  <c r="K81" i="52"/>
  <c r="K82" i="52"/>
  <c r="K83" i="52"/>
  <c r="K84" i="52"/>
  <c r="K85" i="52"/>
  <c r="K86" i="52"/>
  <c r="K87" i="52"/>
  <c r="K88" i="52"/>
  <c r="K89" i="52"/>
  <c r="K90" i="52"/>
  <c r="K91" i="52"/>
  <c r="K92" i="52"/>
  <c r="C63" i="52"/>
  <c r="C64" i="52"/>
  <c r="C65" i="52"/>
  <c r="C66" i="52"/>
  <c r="C67" i="52"/>
  <c r="C68" i="52"/>
  <c r="C69" i="52"/>
  <c r="C70" i="52"/>
  <c r="C71" i="52"/>
  <c r="C72" i="52"/>
  <c r="C73" i="52"/>
  <c r="C74" i="52"/>
  <c r="C75" i="52"/>
  <c r="C76" i="52"/>
  <c r="C77" i="52"/>
  <c r="C78" i="52"/>
  <c r="C79" i="52"/>
  <c r="C80" i="52"/>
  <c r="C81" i="52"/>
  <c r="C82" i="52"/>
  <c r="C83" i="52"/>
  <c r="C84" i="52"/>
  <c r="C85" i="52"/>
  <c r="C86" i="52"/>
  <c r="C87" i="52"/>
  <c r="C88" i="52"/>
  <c r="C89" i="52"/>
  <c r="C90" i="52"/>
  <c r="C91" i="52"/>
  <c r="C92" i="52"/>
  <c r="B63" i="52"/>
  <c r="B64" i="52"/>
  <c r="B65" i="52"/>
  <c r="B66" i="52"/>
  <c r="B67" i="52"/>
  <c r="B68" i="52"/>
  <c r="B69" i="52"/>
  <c r="B70" i="52"/>
  <c r="B71" i="52"/>
  <c r="B72" i="52"/>
  <c r="B73" i="52"/>
  <c r="B74" i="52"/>
  <c r="B75" i="52"/>
  <c r="B76" i="52"/>
  <c r="B77" i="52"/>
  <c r="B78" i="52"/>
  <c r="B79" i="52"/>
  <c r="B80" i="52"/>
  <c r="B81" i="52"/>
  <c r="B82" i="52"/>
  <c r="B83" i="52"/>
  <c r="B84" i="52"/>
  <c r="B85" i="52"/>
  <c r="B86" i="52"/>
  <c r="B87" i="52"/>
  <c r="B88" i="52"/>
  <c r="B89" i="52"/>
  <c r="B90" i="52"/>
  <c r="B91" i="52"/>
  <c r="B92" i="52"/>
  <c r="D10" i="52"/>
  <c r="D11" i="52"/>
  <c r="D12" i="52"/>
  <c r="D13" i="52"/>
  <c r="D15" i="52"/>
  <c r="D16" i="52"/>
  <c r="D17" i="52"/>
  <c r="D18" i="52"/>
  <c r="D19" i="52"/>
  <c r="D20" i="52"/>
  <c r="D21" i="52"/>
  <c r="D22" i="52"/>
  <c r="D23" i="52"/>
  <c r="D24" i="52"/>
  <c r="D25" i="52"/>
  <c r="D26" i="52"/>
  <c r="D27" i="52"/>
  <c r="D28" i="52"/>
  <c r="D29" i="52"/>
  <c r="D30" i="52"/>
  <c r="D31" i="52"/>
  <c r="D32" i="52"/>
  <c r="D33" i="52"/>
  <c r="D34" i="52"/>
  <c r="D35" i="52"/>
  <c r="D36" i="52"/>
  <c r="D37" i="52"/>
  <c r="D38" i="52"/>
  <c r="D39" i="52"/>
  <c r="D40" i="52"/>
  <c r="D41" i="52"/>
  <c r="D42" i="52"/>
  <c r="D43" i="52"/>
  <c r="D44" i="52"/>
  <c r="D45" i="52"/>
  <c r="D46" i="52"/>
  <c r="D47" i="52"/>
  <c r="D48" i="52"/>
  <c r="D49" i="52"/>
  <c r="D50" i="52"/>
  <c r="D51" i="52"/>
  <c r="D52" i="52"/>
  <c r="D53" i="52"/>
  <c r="D54" i="52"/>
  <c r="D55" i="52"/>
  <c r="D56" i="52"/>
  <c r="D57" i="52"/>
  <c r="D58" i="52"/>
  <c r="D59" i="52"/>
  <c r="E10" i="52"/>
  <c r="E11" i="52"/>
  <c r="E12" i="52"/>
  <c r="E13" i="52"/>
  <c r="E14" i="52"/>
  <c r="E15" i="52"/>
  <c r="E16" i="52"/>
  <c r="E17" i="52"/>
  <c r="E18" i="52"/>
  <c r="E19" i="52"/>
  <c r="E20" i="52"/>
  <c r="E21" i="52"/>
  <c r="E22" i="52"/>
  <c r="E23" i="52"/>
  <c r="E24" i="52"/>
  <c r="E25" i="52"/>
  <c r="E26" i="52"/>
  <c r="E27" i="52"/>
  <c r="E28" i="52"/>
  <c r="E29" i="52"/>
  <c r="E30" i="52"/>
  <c r="E31" i="52"/>
  <c r="E32" i="52"/>
  <c r="E33" i="52"/>
  <c r="E34" i="52"/>
  <c r="E35" i="52"/>
  <c r="E36" i="52"/>
  <c r="E37" i="52"/>
  <c r="E38" i="52"/>
  <c r="E39" i="52"/>
  <c r="E40" i="52"/>
  <c r="E41" i="52"/>
  <c r="E42" i="52"/>
  <c r="E43" i="52"/>
  <c r="E44" i="52"/>
  <c r="E45" i="52"/>
  <c r="E46" i="52"/>
  <c r="E47" i="52"/>
  <c r="E48" i="52"/>
  <c r="E49" i="52"/>
  <c r="E50" i="52"/>
  <c r="E51" i="52"/>
  <c r="E52" i="52"/>
  <c r="E53" i="52"/>
  <c r="E54" i="52"/>
  <c r="E55" i="52"/>
  <c r="E56" i="52"/>
  <c r="E57" i="52"/>
  <c r="E58" i="52"/>
  <c r="E5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F53" i="52"/>
  <c r="F54" i="52"/>
  <c r="F55" i="52"/>
  <c r="F56" i="52"/>
  <c r="F57" i="52"/>
  <c r="F58" i="52"/>
  <c r="F59" i="52"/>
  <c r="G10" i="52"/>
  <c r="G11" i="52"/>
  <c r="G12" i="52"/>
  <c r="G13"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H10" i="52"/>
  <c r="H11" i="52"/>
  <c r="H12" i="52"/>
  <c r="H13" i="52"/>
  <c r="H14" i="52"/>
  <c r="H15" i="52"/>
  <c r="H16" i="52"/>
  <c r="H17" i="52"/>
  <c r="H18" i="52"/>
  <c r="H19" i="52"/>
  <c r="H20" i="52"/>
  <c r="H21" i="52"/>
  <c r="H22" i="52"/>
  <c r="H23" i="52"/>
  <c r="H24" i="52"/>
  <c r="H25" i="52"/>
  <c r="H26" i="52"/>
  <c r="H27" i="52"/>
  <c r="H28" i="52"/>
  <c r="H29" i="52"/>
  <c r="H30" i="52"/>
  <c r="H31" i="52"/>
  <c r="H32" i="52"/>
  <c r="H33" i="52"/>
  <c r="H34" i="52"/>
  <c r="H35" i="52"/>
  <c r="H36" i="52"/>
  <c r="H37" i="52"/>
  <c r="H38" i="52"/>
  <c r="H39" i="52"/>
  <c r="H40" i="52"/>
  <c r="H41" i="52"/>
  <c r="H42" i="52"/>
  <c r="H43" i="52"/>
  <c r="H44" i="52"/>
  <c r="H45" i="52"/>
  <c r="H46" i="52"/>
  <c r="H47" i="52"/>
  <c r="H48" i="52"/>
  <c r="H49" i="52"/>
  <c r="H50" i="52"/>
  <c r="H51" i="52"/>
  <c r="H52" i="52"/>
  <c r="H53" i="52"/>
  <c r="H54" i="52"/>
  <c r="H55" i="52"/>
  <c r="H56" i="52"/>
  <c r="H57" i="52"/>
  <c r="H58" i="52"/>
  <c r="H59" i="52"/>
  <c r="I10" i="52"/>
  <c r="I11" i="52"/>
  <c r="I12" i="52"/>
  <c r="I13" i="52"/>
  <c r="I14" i="52"/>
  <c r="I15" i="52"/>
  <c r="I16" i="52"/>
  <c r="I17" i="52"/>
  <c r="I18" i="52"/>
  <c r="I19" i="52"/>
  <c r="I20" i="52"/>
  <c r="I21" i="52"/>
  <c r="I22" i="52"/>
  <c r="I23" i="52"/>
  <c r="I24" i="52"/>
  <c r="I25" i="52"/>
  <c r="I26" i="52"/>
  <c r="I27" i="52"/>
  <c r="I28" i="52"/>
  <c r="I29" i="52"/>
  <c r="I30" i="52"/>
  <c r="I31" i="52"/>
  <c r="I32" i="52"/>
  <c r="I33" i="52"/>
  <c r="I34" i="52"/>
  <c r="I35" i="52"/>
  <c r="I36" i="52"/>
  <c r="I37" i="52"/>
  <c r="I38" i="52"/>
  <c r="I39" i="52"/>
  <c r="I40" i="52"/>
  <c r="I41" i="52"/>
  <c r="I42" i="52"/>
  <c r="I43" i="52"/>
  <c r="I44" i="52"/>
  <c r="I45" i="52"/>
  <c r="I46" i="52"/>
  <c r="I47" i="52"/>
  <c r="I48" i="52"/>
  <c r="I49" i="52"/>
  <c r="I50" i="52"/>
  <c r="I51" i="52"/>
  <c r="I52" i="52"/>
  <c r="I53" i="52"/>
  <c r="I54" i="52"/>
  <c r="I55" i="52"/>
  <c r="I56" i="52"/>
  <c r="I57" i="52"/>
  <c r="I58" i="52"/>
  <c r="I59" i="52"/>
  <c r="J10" i="52"/>
  <c r="J11" i="52"/>
  <c r="J12" i="52"/>
  <c r="J13" i="52"/>
  <c r="J14" i="52"/>
  <c r="J15" i="52"/>
  <c r="J16" i="52"/>
  <c r="J17" i="52"/>
  <c r="J18" i="52"/>
  <c r="J19" i="52"/>
  <c r="J20" i="52"/>
  <c r="J21" i="52"/>
  <c r="J22" i="52"/>
  <c r="J23" i="52"/>
  <c r="J24" i="52"/>
  <c r="J25" i="52"/>
  <c r="J26" i="52"/>
  <c r="J27" i="52"/>
  <c r="J28" i="52"/>
  <c r="J29" i="52"/>
  <c r="J30" i="52"/>
  <c r="J31" i="52"/>
  <c r="J32" i="52"/>
  <c r="J33" i="52"/>
  <c r="J34" i="52"/>
  <c r="J35" i="52"/>
  <c r="J36" i="52"/>
  <c r="J37" i="52"/>
  <c r="J38" i="52"/>
  <c r="J39" i="52"/>
  <c r="J40" i="52"/>
  <c r="J41" i="52"/>
  <c r="J42" i="52"/>
  <c r="J43" i="52"/>
  <c r="J44" i="52"/>
  <c r="J45" i="52"/>
  <c r="J46" i="52"/>
  <c r="J47" i="52"/>
  <c r="J48" i="52"/>
  <c r="J49" i="52"/>
  <c r="J50" i="52"/>
  <c r="J51" i="52"/>
  <c r="J52" i="52"/>
  <c r="J53" i="52"/>
  <c r="J54" i="52"/>
  <c r="J55" i="52"/>
  <c r="J56" i="52"/>
  <c r="J57" i="52"/>
  <c r="J58" i="52"/>
  <c r="J59" i="52"/>
  <c r="K10" i="52"/>
  <c r="K11" i="52"/>
  <c r="K12" i="52"/>
  <c r="K13" i="52"/>
  <c r="K14" i="52"/>
  <c r="K15" i="52"/>
  <c r="K16" i="52"/>
  <c r="K17" i="52"/>
  <c r="K18" i="52"/>
  <c r="K19" i="52"/>
  <c r="K20" i="52"/>
  <c r="K21" i="52"/>
  <c r="K22" i="52"/>
  <c r="K23" i="52"/>
  <c r="K24" i="52"/>
  <c r="K25" i="52"/>
  <c r="K26" i="52"/>
  <c r="K27" i="52"/>
  <c r="K28" i="52"/>
  <c r="K29" i="52"/>
  <c r="K30" i="52"/>
  <c r="K31" i="52"/>
  <c r="K32" i="52"/>
  <c r="K33" i="52"/>
  <c r="K34" i="52"/>
  <c r="K35" i="52"/>
  <c r="K36" i="52"/>
  <c r="K37" i="52"/>
  <c r="K38" i="52"/>
  <c r="K39" i="52"/>
  <c r="K40" i="52"/>
  <c r="K41" i="52"/>
  <c r="K42" i="52"/>
  <c r="K43" i="52"/>
  <c r="K44" i="52"/>
  <c r="K45" i="52"/>
  <c r="K46" i="52"/>
  <c r="K47" i="52"/>
  <c r="K48" i="52"/>
  <c r="K49" i="52"/>
  <c r="K50" i="52"/>
  <c r="K51" i="52"/>
  <c r="K52" i="52"/>
  <c r="K53" i="52"/>
  <c r="K54" i="52"/>
  <c r="K55" i="52"/>
  <c r="K56" i="52"/>
  <c r="K57" i="52"/>
  <c r="K58" i="52"/>
  <c r="K5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3" i="52"/>
  <c r="C44" i="52"/>
  <c r="C45" i="52"/>
  <c r="C46" i="52"/>
  <c r="C47" i="52"/>
  <c r="C48" i="52"/>
  <c r="C49" i="52"/>
  <c r="C50" i="52"/>
  <c r="C51" i="52"/>
  <c r="C52" i="52"/>
  <c r="C53" i="52"/>
  <c r="C54" i="52"/>
  <c r="C55" i="52"/>
  <c r="C56" i="52"/>
  <c r="C57" i="52"/>
  <c r="C58" i="52"/>
  <c r="C5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1" i="52"/>
  <c r="B52" i="52"/>
  <c r="B53" i="52"/>
  <c r="B54" i="52"/>
  <c r="B55" i="52"/>
  <c r="B56" i="52"/>
  <c r="B57" i="52"/>
  <c r="B58" i="52"/>
  <c r="B59" i="52"/>
  <c r="D112" i="52"/>
  <c r="D113" i="52"/>
  <c r="D114" i="52"/>
  <c r="D115" i="52"/>
  <c r="D116" i="52"/>
  <c r="D117" i="52"/>
  <c r="D118" i="52"/>
  <c r="D119" i="52"/>
  <c r="D120" i="52"/>
  <c r="D121" i="52"/>
  <c r="D122" i="52"/>
  <c r="D123" i="52"/>
  <c r="D124" i="52"/>
  <c r="D125" i="52"/>
  <c r="D126" i="52"/>
  <c r="D127" i="52"/>
  <c r="D128" i="52"/>
  <c r="D129" i="52"/>
  <c r="D130" i="52"/>
  <c r="D131" i="52"/>
  <c r="D132" i="52"/>
  <c r="D133" i="52"/>
  <c r="D134" i="52"/>
  <c r="D135" i="52"/>
  <c r="D136" i="52"/>
  <c r="D137" i="52"/>
  <c r="D138" i="52"/>
  <c r="D139" i="52"/>
  <c r="D140" i="52"/>
  <c r="D141" i="52"/>
  <c r="D143" i="52"/>
  <c r="D144" i="52"/>
  <c r="D145" i="52"/>
  <c r="D146" i="52"/>
  <c r="D147" i="52"/>
  <c r="D148" i="52"/>
  <c r="D149" i="52"/>
  <c r="D150" i="52"/>
  <c r="D151" i="52"/>
  <c r="D152" i="52"/>
  <c r="D189" i="52"/>
  <c r="D190" i="52"/>
  <c r="D191" i="52"/>
  <c r="D192" i="52"/>
  <c r="D193" i="52"/>
  <c r="D194" i="52"/>
  <c r="D195" i="52"/>
  <c r="D196" i="52"/>
  <c r="D197" i="52"/>
  <c r="D198" i="52"/>
  <c r="B157" i="52"/>
  <c r="B158" i="52"/>
  <c r="B159" i="52"/>
  <c r="B160" i="52"/>
  <c r="B161" i="52"/>
  <c r="B162" i="52"/>
  <c r="B163" i="52"/>
  <c r="B164" i="52"/>
  <c r="B165" i="52"/>
  <c r="B166" i="52"/>
  <c r="B167" i="52"/>
  <c r="B168" i="52"/>
  <c r="B169" i="52"/>
  <c r="B170" i="52"/>
  <c r="B171" i="52"/>
  <c r="B172" i="52"/>
  <c r="B173" i="52"/>
  <c r="B174" i="52"/>
  <c r="B175" i="52"/>
  <c r="B176" i="52"/>
  <c r="B177" i="52"/>
  <c r="B178" i="52"/>
  <c r="B179" i="52"/>
  <c r="B180" i="52"/>
  <c r="B181" i="52"/>
  <c r="B182" i="52"/>
  <c r="B183" i="52"/>
  <c r="B184" i="52"/>
  <c r="B185" i="52"/>
  <c r="B186" i="52"/>
  <c r="B189" i="52"/>
  <c r="B190" i="52"/>
  <c r="B191" i="52"/>
  <c r="B192" i="52"/>
  <c r="B193" i="52"/>
  <c r="B194" i="52"/>
  <c r="B195" i="52"/>
  <c r="B196" i="52"/>
  <c r="B197" i="52"/>
  <c r="B198" i="52"/>
  <c r="H191" i="52"/>
  <c r="K138" i="52"/>
  <c r="M68" i="25"/>
  <c r="C119" i="25"/>
  <c r="M119" i="25" s="1"/>
  <c r="M202" i="25"/>
  <c r="C148" i="25"/>
  <c r="B143" i="52" s="1"/>
  <c r="M201" i="25"/>
  <c r="C189" i="52"/>
  <c r="E120" i="52"/>
  <c r="E138" i="52"/>
  <c r="C120" i="52"/>
  <c r="F120" i="52"/>
  <c r="G120" i="52"/>
  <c r="H120" i="52"/>
  <c r="I120" i="52"/>
  <c r="J120" i="52"/>
  <c r="K120" i="52"/>
  <c r="C121" i="52"/>
  <c r="E121" i="52"/>
  <c r="F121" i="52"/>
  <c r="G121" i="52"/>
  <c r="H121" i="52"/>
  <c r="I121" i="52"/>
  <c r="J121" i="52"/>
  <c r="K121" i="52"/>
  <c r="C122" i="52"/>
  <c r="E122" i="52"/>
  <c r="F122" i="52"/>
  <c r="G122" i="52"/>
  <c r="H122" i="52"/>
  <c r="I122" i="52"/>
  <c r="J122" i="52"/>
  <c r="K122" i="52"/>
  <c r="C123" i="52"/>
  <c r="E123" i="52"/>
  <c r="F123" i="52"/>
  <c r="G123" i="52"/>
  <c r="H123" i="52"/>
  <c r="I123" i="52"/>
  <c r="J123" i="52"/>
  <c r="K123" i="52"/>
  <c r="C124" i="52"/>
  <c r="E124" i="52"/>
  <c r="F124" i="52"/>
  <c r="G124" i="52"/>
  <c r="H124" i="52"/>
  <c r="I124" i="52"/>
  <c r="J124" i="52"/>
  <c r="K124" i="52"/>
  <c r="C125" i="52"/>
  <c r="E125" i="52"/>
  <c r="F125" i="52"/>
  <c r="G125" i="52"/>
  <c r="H125" i="52"/>
  <c r="I125" i="52"/>
  <c r="J125" i="52"/>
  <c r="K125" i="52"/>
  <c r="C126" i="52"/>
  <c r="E126" i="52"/>
  <c r="F126" i="52"/>
  <c r="G126" i="52"/>
  <c r="H126" i="52"/>
  <c r="I126" i="52"/>
  <c r="J126" i="52"/>
  <c r="K126" i="52"/>
  <c r="C127" i="52"/>
  <c r="E127" i="52"/>
  <c r="F127" i="52"/>
  <c r="G127" i="52"/>
  <c r="H127" i="52"/>
  <c r="I127" i="52"/>
  <c r="J127" i="52"/>
  <c r="K127" i="52"/>
  <c r="C128" i="52"/>
  <c r="E128" i="52"/>
  <c r="F128" i="52"/>
  <c r="G128" i="52"/>
  <c r="H128" i="52"/>
  <c r="I128" i="52"/>
  <c r="J128" i="52"/>
  <c r="K128" i="52"/>
  <c r="C129" i="52"/>
  <c r="E129" i="52"/>
  <c r="F129" i="52"/>
  <c r="G129" i="52"/>
  <c r="H129" i="52"/>
  <c r="I129" i="52"/>
  <c r="J129" i="52"/>
  <c r="K129" i="52"/>
  <c r="C130" i="52"/>
  <c r="E130" i="52"/>
  <c r="F130" i="52"/>
  <c r="G130" i="52"/>
  <c r="H130" i="52"/>
  <c r="I130" i="52"/>
  <c r="J130" i="52"/>
  <c r="K130" i="52"/>
  <c r="C125" i="25"/>
  <c r="M125" i="25" s="1"/>
  <c r="C126" i="25"/>
  <c r="B121" i="52" s="1"/>
  <c r="C127" i="25"/>
  <c r="M127" i="25" s="1"/>
  <c r="C128" i="25"/>
  <c r="B123" i="52" s="1"/>
  <c r="C129" i="25"/>
  <c r="M129" i="25" s="1"/>
  <c r="C130" i="25"/>
  <c r="B125" i="52" s="1"/>
  <c r="C131" i="25"/>
  <c r="M131" i="25" s="1"/>
  <c r="C133" i="25"/>
  <c r="M133" i="25" s="1"/>
  <c r="C134" i="25"/>
  <c r="B129" i="52" s="1"/>
  <c r="C135" i="25"/>
  <c r="B130" i="52" s="1"/>
  <c r="C113" i="52"/>
  <c r="E113" i="52"/>
  <c r="F113" i="52"/>
  <c r="G113" i="52"/>
  <c r="H113" i="52"/>
  <c r="I113" i="52"/>
  <c r="J113" i="52"/>
  <c r="K113" i="52"/>
  <c r="C114" i="52"/>
  <c r="E114" i="52"/>
  <c r="F114" i="52"/>
  <c r="G114" i="52"/>
  <c r="H114" i="52"/>
  <c r="I114" i="52"/>
  <c r="J114" i="52"/>
  <c r="K114" i="52"/>
  <c r="C115" i="52"/>
  <c r="E115" i="52"/>
  <c r="F115" i="52"/>
  <c r="G115" i="52"/>
  <c r="H115" i="52"/>
  <c r="I115" i="52"/>
  <c r="J115" i="52"/>
  <c r="K115" i="52"/>
  <c r="C116" i="52"/>
  <c r="E116" i="52"/>
  <c r="F116" i="52"/>
  <c r="G116" i="52"/>
  <c r="H116" i="52"/>
  <c r="I116" i="52"/>
  <c r="J116" i="52"/>
  <c r="K116" i="52"/>
  <c r="C117" i="52"/>
  <c r="E117" i="52"/>
  <c r="F117" i="52"/>
  <c r="G117" i="52"/>
  <c r="H117" i="52"/>
  <c r="I117" i="52"/>
  <c r="J117" i="52"/>
  <c r="K117" i="52"/>
  <c r="C118" i="52"/>
  <c r="E118" i="52"/>
  <c r="F118" i="52"/>
  <c r="G118" i="52"/>
  <c r="H118" i="52"/>
  <c r="I118" i="52"/>
  <c r="J118" i="52"/>
  <c r="K118" i="52"/>
  <c r="C119" i="52"/>
  <c r="E119" i="52"/>
  <c r="F119" i="52"/>
  <c r="G119" i="52"/>
  <c r="H119" i="52"/>
  <c r="I119" i="52"/>
  <c r="J119" i="52"/>
  <c r="K119" i="52"/>
  <c r="C131" i="52"/>
  <c r="E131" i="52"/>
  <c r="F131" i="52"/>
  <c r="G131" i="52"/>
  <c r="H131" i="52"/>
  <c r="I131" i="52"/>
  <c r="J131" i="52"/>
  <c r="K131" i="52"/>
  <c r="C132" i="52"/>
  <c r="E132" i="52"/>
  <c r="F132" i="52"/>
  <c r="G132" i="52"/>
  <c r="H132" i="52"/>
  <c r="I132" i="52"/>
  <c r="J132" i="52"/>
  <c r="K132" i="52"/>
  <c r="C133" i="52"/>
  <c r="E133" i="52"/>
  <c r="F133" i="52"/>
  <c r="G133" i="52"/>
  <c r="H133" i="52"/>
  <c r="I133" i="52"/>
  <c r="J133" i="52"/>
  <c r="K133" i="52"/>
  <c r="C134" i="52"/>
  <c r="E134" i="52"/>
  <c r="F134" i="52"/>
  <c r="G134" i="52"/>
  <c r="H134" i="52"/>
  <c r="I134" i="52"/>
  <c r="J134" i="52"/>
  <c r="K134" i="52"/>
  <c r="C135" i="52"/>
  <c r="E135" i="52"/>
  <c r="F135" i="52"/>
  <c r="G135" i="52"/>
  <c r="H135" i="52"/>
  <c r="I135" i="52"/>
  <c r="J135" i="52"/>
  <c r="K135" i="52"/>
  <c r="C136" i="52"/>
  <c r="E136" i="52"/>
  <c r="F136" i="52"/>
  <c r="G136" i="52"/>
  <c r="H136" i="52"/>
  <c r="I136" i="52"/>
  <c r="J136" i="52"/>
  <c r="K136" i="52"/>
  <c r="C137" i="52"/>
  <c r="E137" i="52"/>
  <c r="F137" i="52"/>
  <c r="G137" i="52"/>
  <c r="H137" i="52"/>
  <c r="I137" i="52"/>
  <c r="J137" i="52"/>
  <c r="K137" i="52"/>
  <c r="C138" i="52"/>
  <c r="F138" i="52"/>
  <c r="G138" i="52"/>
  <c r="H138" i="52"/>
  <c r="I138" i="52"/>
  <c r="J138" i="52"/>
  <c r="C139" i="52"/>
  <c r="E139" i="52"/>
  <c r="F139" i="52"/>
  <c r="G139" i="52"/>
  <c r="H139" i="52"/>
  <c r="I139" i="52"/>
  <c r="J139" i="52"/>
  <c r="K139" i="52"/>
  <c r="C140" i="52"/>
  <c r="E140" i="52"/>
  <c r="F140" i="52"/>
  <c r="G140" i="52"/>
  <c r="H140" i="52"/>
  <c r="I140" i="52"/>
  <c r="J140" i="52"/>
  <c r="K140" i="52"/>
  <c r="C141" i="52"/>
  <c r="E141" i="52"/>
  <c r="F141" i="52"/>
  <c r="G141" i="52"/>
  <c r="H141" i="52"/>
  <c r="I141" i="52"/>
  <c r="J141" i="52"/>
  <c r="K141" i="52"/>
  <c r="C143" i="52"/>
  <c r="E143" i="52"/>
  <c r="F143" i="52"/>
  <c r="G143" i="52"/>
  <c r="H143" i="52"/>
  <c r="I143" i="52"/>
  <c r="J143" i="52"/>
  <c r="K143" i="52"/>
  <c r="C144" i="52"/>
  <c r="E144" i="52"/>
  <c r="F144" i="52"/>
  <c r="G144" i="52"/>
  <c r="H144" i="52"/>
  <c r="I144" i="52"/>
  <c r="J144" i="52"/>
  <c r="K144" i="52"/>
  <c r="C145" i="52"/>
  <c r="E145" i="52"/>
  <c r="F145" i="52"/>
  <c r="G145" i="52"/>
  <c r="H145" i="52"/>
  <c r="I145" i="52"/>
  <c r="J145" i="52"/>
  <c r="K145" i="52"/>
  <c r="C146" i="52"/>
  <c r="E146" i="52"/>
  <c r="F146" i="52"/>
  <c r="G146" i="52"/>
  <c r="H146" i="52"/>
  <c r="I146" i="52"/>
  <c r="J146" i="52"/>
  <c r="K146" i="52"/>
  <c r="C147" i="52"/>
  <c r="E147" i="52"/>
  <c r="F147" i="52"/>
  <c r="G147" i="52"/>
  <c r="H147" i="52"/>
  <c r="I147" i="52"/>
  <c r="J147" i="52"/>
  <c r="K147" i="52"/>
  <c r="C148" i="52"/>
  <c r="E148" i="52"/>
  <c r="F148" i="52"/>
  <c r="G148" i="52"/>
  <c r="H148" i="52"/>
  <c r="I148" i="52"/>
  <c r="J148" i="52"/>
  <c r="K148" i="52"/>
  <c r="C149" i="52"/>
  <c r="E149" i="52"/>
  <c r="F149" i="52"/>
  <c r="G149" i="52"/>
  <c r="H149" i="52"/>
  <c r="I149" i="52"/>
  <c r="J149" i="52"/>
  <c r="K149" i="52"/>
  <c r="C150" i="52"/>
  <c r="E150" i="52"/>
  <c r="F150" i="52"/>
  <c r="G150" i="52"/>
  <c r="H150" i="52"/>
  <c r="I150" i="52"/>
  <c r="J150" i="52"/>
  <c r="K150" i="52"/>
  <c r="C151" i="52"/>
  <c r="E151" i="52"/>
  <c r="F151" i="52"/>
  <c r="G151" i="52"/>
  <c r="H151" i="52"/>
  <c r="I151" i="52"/>
  <c r="J151" i="52"/>
  <c r="K151" i="52"/>
  <c r="C152" i="52"/>
  <c r="E152" i="52"/>
  <c r="G152" i="52"/>
  <c r="H152" i="52"/>
  <c r="I152" i="52"/>
  <c r="J152" i="52"/>
  <c r="K152" i="52"/>
  <c r="E112" i="52"/>
  <c r="F112" i="52"/>
  <c r="G112" i="52"/>
  <c r="H112" i="52"/>
  <c r="I112" i="52"/>
  <c r="J112" i="52"/>
  <c r="K112" i="52"/>
  <c r="C112" i="52"/>
  <c r="C118" i="25"/>
  <c r="B113" i="52" s="1"/>
  <c r="C120" i="25"/>
  <c r="B115" i="52" s="1"/>
  <c r="C121" i="25"/>
  <c r="M121" i="25" s="1"/>
  <c r="C122" i="25"/>
  <c r="B117" i="52" s="1"/>
  <c r="C123" i="25"/>
  <c r="B118" i="52" s="1"/>
  <c r="C124" i="25"/>
  <c r="B119" i="52" s="1"/>
  <c r="C136" i="25"/>
  <c r="B131" i="52" s="1"/>
  <c r="C137" i="25"/>
  <c r="B132" i="52" s="1"/>
  <c r="C138" i="25"/>
  <c r="B133" i="52" s="1"/>
  <c r="C139" i="25"/>
  <c r="B134" i="52" s="1"/>
  <c r="C140" i="25"/>
  <c r="M140" i="25" s="1"/>
  <c r="C141" i="25"/>
  <c r="M141" i="25" s="1"/>
  <c r="C142" i="25"/>
  <c r="B137" i="52" s="1"/>
  <c r="C143" i="25"/>
  <c r="B138" i="52" s="1"/>
  <c r="C144" i="25"/>
  <c r="M144" i="25" s="1"/>
  <c r="C145" i="25"/>
  <c r="M145" i="25" s="1"/>
  <c r="C146" i="25"/>
  <c r="B141" i="52" s="1"/>
  <c r="C147" i="25"/>
  <c r="B142" i="52" s="1"/>
  <c r="C149" i="25"/>
  <c r="M149" i="25" s="1"/>
  <c r="C150" i="25"/>
  <c r="M150" i="25" s="1"/>
  <c r="C151" i="25"/>
  <c r="B146" i="52" s="1"/>
  <c r="C152" i="25"/>
  <c r="B147" i="52" s="1"/>
  <c r="C153" i="25"/>
  <c r="M153" i="25" s="1"/>
  <c r="C154" i="25"/>
  <c r="M154" i="25" s="1"/>
  <c r="C155" i="25"/>
  <c r="B150" i="52" s="1"/>
  <c r="C156" i="25"/>
  <c r="M156" i="25" s="1"/>
  <c r="C157" i="25"/>
  <c r="B152" i="52" s="1"/>
  <c r="C117" i="25"/>
  <c r="M117" i="25" s="1"/>
  <c r="D5" i="52"/>
  <c r="E5" i="52"/>
  <c r="F5" i="52"/>
  <c r="G5" i="52"/>
  <c r="H5" i="52"/>
  <c r="I5" i="52"/>
  <c r="J5" i="52"/>
  <c r="K5" i="52"/>
  <c r="C5" i="52"/>
  <c r="C61" i="25"/>
  <c r="B101" i="52" s="1"/>
  <c r="M10" i="25"/>
  <c r="H197" i="52"/>
  <c r="E194" i="52"/>
  <c r="C190" i="52"/>
  <c r="E190" i="52"/>
  <c r="F190" i="52"/>
  <c r="G190" i="52"/>
  <c r="H190" i="52"/>
  <c r="I190" i="52"/>
  <c r="J190" i="52"/>
  <c r="K190" i="52"/>
  <c r="C191" i="52"/>
  <c r="E191" i="52"/>
  <c r="F191" i="52"/>
  <c r="G191" i="52"/>
  <c r="I191" i="52"/>
  <c r="J191" i="52"/>
  <c r="K191" i="52"/>
  <c r="C192" i="52"/>
  <c r="E192" i="52"/>
  <c r="F192" i="52"/>
  <c r="G192" i="52"/>
  <c r="H192" i="52"/>
  <c r="I192" i="52"/>
  <c r="J192" i="52"/>
  <c r="K192" i="52"/>
  <c r="C193" i="52"/>
  <c r="E193" i="52"/>
  <c r="F193" i="52"/>
  <c r="G193" i="52"/>
  <c r="H193" i="52"/>
  <c r="I193" i="52"/>
  <c r="J193" i="52"/>
  <c r="K193" i="52"/>
  <c r="C194" i="52"/>
  <c r="F194" i="52"/>
  <c r="G194" i="52"/>
  <c r="H194" i="52"/>
  <c r="I194" i="52"/>
  <c r="J194" i="52"/>
  <c r="K194" i="52"/>
  <c r="C195" i="52"/>
  <c r="E195" i="52"/>
  <c r="F195" i="52"/>
  <c r="G195" i="52"/>
  <c r="H195" i="52"/>
  <c r="I195" i="52"/>
  <c r="J195" i="52"/>
  <c r="K195" i="52"/>
  <c r="C196" i="52"/>
  <c r="E196" i="52"/>
  <c r="F196" i="52"/>
  <c r="G196" i="52"/>
  <c r="H196" i="52"/>
  <c r="I196" i="52"/>
  <c r="J196" i="52"/>
  <c r="K196" i="52"/>
  <c r="C197" i="52"/>
  <c r="E197" i="52"/>
  <c r="F197" i="52"/>
  <c r="G197" i="52"/>
  <c r="I197" i="52"/>
  <c r="J197" i="52"/>
  <c r="K197" i="52"/>
  <c r="C198" i="52"/>
  <c r="E198" i="52"/>
  <c r="F198" i="52"/>
  <c r="G198" i="52"/>
  <c r="H198" i="52"/>
  <c r="I198" i="52"/>
  <c r="J198" i="52"/>
  <c r="K198" i="52"/>
  <c r="E189" i="52"/>
  <c r="F189" i="52"/>
  <c r="G189" i="52"/>
  <c r="H189" i="52"/>
  <c r="I189" i="52"/>
  <c r="J189" i="52"/>
  <c r="K189" i="52"/>
  <c r="A190" i="52"/>
  <c r="A191" i="52"/>
  <c r="A192" i="52"/>
  <c r="A193" i="52"/>
  <c r="A194" i="52"/>
  <c r="A195" i="52"/>
  <c r="A196" i="52"/>
  <c r="A197" i="52"/>
  <c r="A198" i="52"/>
  <c r="A189" i="52"/>
  <c r="A158" i="52"/>
  <c r="A159" i="52"/>
  <c r="A160" i="52"/>
  <c r="A161" i="52"/>
  <c r="A162" i="52"/>
  <c r="A163" i="52"/>
  <c r="A164" i="52"/>
  <c r="A165" i="52"/>
  <c r="A166" i="52"/>
  <c r="A167" i="52"/>
  <c r="A168" i="52"/>
  <c r="A169" i="52"/>
  <c r="A170" i="52"/>
  <c r="A171" i="52"/>
  <c r="A172" i="52"/>
  <c r="A173" i="52"/>
  <c r="A174" i="52"/>
  <c r="A175" i="52"/>
  <c r="A176" i="52"/>
  <c r="A177" i="52"/>
  <c r="A178" i="52"/>
  <c r="A179" i="52"/>
  <c r="A180" i="52"/>
  <c r="A181" i="52"/>
  <c r="A182" i="52"/>
  <c r="A183" i="52"/>
  <c r="A184" i="52"/>
  <c r="A185" i="52"/>
  <c r="A186" i="52"/>
  <c r="A157" i="52"/>
  <c r="A113" i="52"/>
  <c r="A114" i="52"/>
  <c r="A115" i="52"/>
  <c r="A116" i="52"/>
  <c r="A117" i="52"/>
  <c r="A118" i="52"/>
  <c r="A119" i="52"/>
  <c r="A136" i="52"/>
  <c r="A137" i="52"/>
  <c r="A138" i="52"/>
  <c r="A139" i="52"/>
  <c r="A140" i="52"/>
  <c r="A141" i="52"/>
  <c r="A142" i="52"/>
  <c r="A143" i="52"/>
  <c r="A144" i="52"/>
  <c r="A145" i="52"/>
  <c r="A146" i="52"/>
  <c r="A147" i="52"/>
  <c r="A148" i="52"/>
  <c r="A149" i="52"/>
  <c r="A150" i="52"/>
  <c r="A151" i="52"/>
  <c r="A152" i="52"/>
  <c r="A112" i="52"/>
  <c r="A64" i="52"/>
  <c r="A65" i="52"/>
  <c r="A66" i="52"/>
  <c r="A67" i="52"/>
  <c r="A68" i="52"/>
  <c r="A69" i="52"/>
  <c r="A70" i="52"/>
  <c r="A71" i="52"/>
  <c r="A72" i="52"/>
  <c r="A73" i="52"/>
  <c r="A74" i="52"/>
  <c r="A75" i="52"/>
  <c r="A76" i="52"/>
  <c r="A77" i="52"/>
  <c r="A78" i="52"/>
  <c r="A79" i="52"/>
  <c r="A80" i="52"/>
  <c r="A81" i="52"/>
  <c r="A82" i="52"/>
  <c r="A83" i="52"/>
  <c r="A84" i="52"/>
  <c r="A85" i="52"/>
  <c r="A86" i="52"/>
  <c r="A87" i="52"/>
  <c r="A88" i="52"/>
  <c r="A89" i="52"/>
  <c r="A90" i="52"/>
  <c r="A91" i="52"/>
  <c r="A92" i="52"/>
  <c r="A63"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39" i="52"/>
  <c r="A40" i="52"/>
  <c r="A41" i="52"/>
  <c r="A42" i="52"/>
  <c r="A43" i="52"/>
  <c r="A44" i="52"/>
  <c r="A45" i="52"/>
  <c r="A46" i="52"/>
  <c r="A47" i="52"/>
  <c r="A48" i="52"/>
  <c r="A49" i="52"/>
  <c r="A50" i="52"/>
  <c r="A51" i="52"/>
  <c r="A52" i="52"/>
  <c r="A53" i="52"/>
  <c r="A54" i="52"/>
  <c r="A55" i="52"/>
  <c r="A56" i="52"/>
  <c r="A57" i="52"/>
  <c r="A58" i="52"/>
  <c r="A59" i="52"/>
  <c r="A11" i="52"/>
  <c r="A10" i="52"/>
  <c r="M195" i="25"/>
  <c r="M196" i="25"/>
  <c r="M197" i="25"/>
  <c r="M198" i="25"/>
  <c r="M199" i="25"/>
  <c r="M12" i="25"/>
  <c r="M66" i="25"/>
  <c r="M35" i="25"/>
  <c r="M34" i="25"/>
  <c r="M33" i="25"/>
  <c r="M32" i="25"/>
  <c r="M31" i="25"/>
  <c r="M30" i="25"/>
  <c r="M29" i="25"/>
  <c r="M28" i="25"/>
  <c r="M27" i="25"/>
  <c r="M26" i="25"/>
  <c r="M25" i="25"/>
  <c r="M24" i="25"/>
  <c r="M23" i="25"/>
  <c r="M22" i="25"/>
  <c r="M21" i="25"/>
  <c r="M20" i="25"/>
  <c r="M19" i="25"/>
  <c r="M18" i="25"/>
  <c r="M17" i="25"/>
  <c r="M16" i="25"/>
  <c r="C96" i="25"/>
  <c r="B104" i="52" s="1"/>
  <c r="M41" i="25"/>
  <c r="M40" i="25"/>
  <c r="M39" i="25"/>
  <c r="M38" i="25"/>
  <c r="M37" i="25"/>
  <c r="M36" i="25"/>
  <c r="M15" i="25"/>
  <c r="M14" i="25"/>
  <c r="M13" i="25"/>
  <c r="M74" i="25"/>
  <c r="M73" i="25"/>
  <c r="M72" i="25"/>
  <c r="M71" i="25"/>
  <c r="M70" i="25"/>
  <c r="M69" i="25"/>
  <c r="M67" i="25"/>
  <c r="M65" i="25"/>
  <c r="M48" i="25"/>
  <c r="M47" i="25"/>
  <c r="M46" i="25"/>
  <c r="M45" i="25"/>
  <c r="M44" i="25"/>
  <c r="M85" i="25"/>
  <c r="M84" i="25"/>
  <c r="M83" i="25"/>
  <c r="M94" i="25"/>
  <c r="M93" i="25"/>
  <c r="M92" i="25"/>
  <c r="M91" i="25"/>
  <c r="M90" i="25"/>
  <c r="M89" i="25"/>
  <c r="M88" i="25"/>
  <c r="M87" i="25"/>
  <c r="M86" i="25"/>
  <c r="M82" i="25"/>
  <c r="M81" i="25"/>
  <c r="M80" i="25"/>
  <c r="M79" i="25"/>
  <c r="M78" i="25"/>
  <c r="M77" i="25"/>
  <c r="M76" i="25"/>
  <c r="M75" i="25"/>
  <c r="M59" i="25"/>
  <c r="M58" i="25"/>
  <c r="M57" i="25"/>
  <c r="M56" i="25"/>
  <c r="M55" i="25"/>
  <c r="M54" i="25"/>
  <c r="M53" i="25"/>
  <c r="M52" i="25"/>
  <c r="M51" i="25"/>
  <c r="M50" i="25"/>
  <c r="M49" i="25"/>
  <c r="M43" i="25"/>
  <c r="M42" i="25"/>
  <c r="M11" i="25"/>
  <c r="M204" i="25"/>
  <c r="M203" i="25"/>
  <c r="M200" i="25"/>
  <c r="B67" i="54" l="1"/>
  <c r="B70" i="54"/>
  <c r="K94" i="52"/>
  <c r="G94" i="52"/>
  <c r="C94" i="52"/>
  <c r="H94" i="52"/>
  <c r="D94" i="52"/>
  <c r="B94" i="52"/>
  <c r="J94" i="52"/>
  <c r="J104" i="52" s="1"/>
  <c r="I94" i="52"/>
  <c r="F94" i="52"/>
  <c r="F104" i="52" s="1"/>
  <c r="E94" i="52"/>
  <c r="K61" i="52"/>
  <c r="K101" i="52" s="1"/>
  <c r="G61" i="52"/>
  <c r="J154" i="52"/>
  <c r="F154" i="52"/>
  <c r="B61" i="52"/>
  <c r="C61" i="52"/>
  <c r="J61" i="52"/>
  <c r="J101" i="52" s="1"/>
  <c r="I61" i="52"/>
  <c r="I101" i="52" s="1"/>
  <c r="H61" i="52"/>
  <c r="H101" i="52" s="1"/>
  <c r="F61" i="52"/>
  <c r="E61" i="52"/>
  <c r="D61" i="52"/>
  <c r="D101" i="52" s="1"/>
  <c r="C154" i="52"/>
  <c r="H154" i="52"/>
  <c r="K154" i="52"/>
  <c r="G154" i="52"/>
  <c r="D154" i="52"/>
  <c r="I154" i="52"/>
  <c r="E154" i="52"/>
  <c r="B200" i="52"/>
  <c r="C159" i="25"/>
  <c r="B76" i="54" s="1"/>
  <c r="B127" i="52"/>
  <c r="M148" i="25"/>
  <c r="J100" i="25"/>
  <c r="G27" i="29"/>
  <c r="G26" i="29"/>
  <c r="G28" i="29"/>
  <c r="D100" i="25"/>
  <c r="I100" i="25"/>
  <c r="E100" i="25"/>
  <c r="G25" i="29"/>
  <c r="M135" i="25"/>
  <c r="G23" i="29"/>
  <c r="K100" i="25"/>
  <c r="F100" i="25"/>
  <c r="G24" i="29"/>
  <c r="C99" i="25"/>
  <c r="F20" i="29" s="1"/>
  <c r="G100" i="25"/>
  <c r="M96" i="25"/>
  <c r="G97" i="25" s="1"/>
  <c r="G110" i="25" s="1"/>
  <c r="M61" i="25"/>
  <c r="D63" i="25" s="1"/>
  <c r="D107" i="25" s="1"/>
  <c r="M137" i="25"/>
  <c r="M138" i="25"/>
  <c r="M136" i="25"/>
  <c r="M122" i="25"/>
  <c r="B151" i="52"/>
  <c r="M134" i="25"/>
  <c r="L100" i="25"/>
  <c r="H100" i="25"/>
  <c r="M124" i="25"/>
  <c r="B149" i="52"/>
  <c r="B145" i="52"/>
  <c r="B140" i="52"/>
  <c r="B136" i="52"/>
  <c r="B128" i="52"/>
  <c r="B124" i="52"/>
  <c r="B120" i="52"/>
  <c r="B116" i="52"/>
  <c r="B112" i="52"/>
  <c r="E101" i="52"/>
  <c r="M152" i="25"/>
  <c r="M143" i="25"/>
  <c r="M123" i="25"/>
  <c r="M120" i="25"/>
  <c r="M157" i="25"/>
  <c r="M130" i="25"/>
  <c r="M128" i="25"/>
  <c r="M126" i="25"/>
  <c r="M139" i="25"/>
  <c r="B148" i="52"/>
  <c r="B144" i="52"/>
  <c r="B139" i="52"/>
  <c r="B135" i="52"/>
  <c r="M155" i="25"/>
  <c r="B126" i="52"/>
  <c r="B122" i="52"/>
  <c r="B114" i="52"/>
  <c r="M151" i="25"/>
  <c r="M146" i="25"/>
  <c r="M142" i="25"/>
  <c r="M147" i="25"/>
  <c r="M118" i="25"/>
  <c r="B154" i="52" l="1"/>
  <c r="D104" i="52"/>
  <c r="F95" i="52"/>
  <c r="K97" i="25"/>
  <c r="K110" i="25" s="1"/>
  <c r="D16" i="29"/>
  <c r="F16" i="29" s="1"/>
  <c r="F63" i="25"/>
  <c r="F107" i="25" s="1"/>
  <c r="H63" i="25"/>
  <c r="H107" i="25" s="1"/>
  <c r="K104" i="52"/>
  <c r="F18" i="29"/>
  <c r="H104" i="52"/>
  <c r="F101" i="52"/>
  <c r="K63" i="25"/>
  <c r="K107" i="25" s="1"/>
  <c r="H97" i="25"/>
  <c r="H110" i="25" s="1"/>
  <c r="J97" i="25"/>
  <c r="J110" i="25" s="1"/>
  <c r="G95" i="52"/>
  <c r="G101" i="52"/>
  <c r="F97" i="25"/>
  <c r="F110" i="25" s="1"/>
  <c r="L63" i="25"/>
  <c r="L107" i="25" s="1"/>
  <c r="F19" i="29"/>
  <c r="G20" i="29"/>
  <c r="I95" i="52"/>
  <c r="G17" i="29"/>
  <c r="M100" i="25"/>
  <c r="K101" i="25" s="1"/>
  <c r="I63" i="25"/>
  <c r="I107" i="25" s="1"/>
  <c r="E63" i="25"/>
  <c r="E107" i="25" s="1"/>
  <c r="E97" i="25"/>
  <c r="E110" i="25" s="1"/>
  <c r="G18" i="29"/>
  <c r="F17" i="29"/>
  <c r="B95" i="52"/>
  <c r="G19" i="29"/>
  <c r="G63" i="25"/>
  <c r="G107" i="25" s="1"/>
  <c r="J63" i="25"/>
  <c r="J107" i="25" s="1"/>
  <c r="C101" i="52"/>
  <c r="E104" i="52"/>
  <c r="C95" i="52"/>
  <c r="G104" i="52"/>
  <c r="I104" i="52"/>
  <c r="K95" i="52"/>
  <c r="E95" i="52"/>
  <c r="J95" i="52"/>
  <c r="L97" i="25"/>
  <c r="L110" i="25" s="1"/>
  <c r="I97" i="25"/>
  <c r="I110" i="25" s="1"/>
  <c r="C104" i="52"/>
  <c r="H95" i="52"/>
  <c r="D97" i="25"/>
  <c r="D110" i="25" s="1"/>
  <c r="M159" i="25"/>
  <c r="D95" i="52"/>
  <c r="F21" i="29" l="1"/>
  <c r="D35" i="29" s="1"/>
  <c r="K192" i="25"/>
  <c r="J187" i="52"/>
  <c r="E96" i="52"/>
  <c r="J96" i="52"/>
  <c r="F96" i="52"/>
  <c r="L101" i="25"/>
  <c r="K187" i="52" s="1"/>
  <c r="C96" i="52"/>
  <c r="G96" i="52"/>
  <c r="H96" i="52"/>
  <c r="D96" i="52"/>
  <c r="K96" i="52"/>
  <c r="I96" i="52"/>
  <c r="F101" i="25"/>
  <c r="E187" i="52" s="1"/>
  <c r="G16" i="29"/>
  <c r="G21" i="29" s="1"/>
  <c r="D34" i="29" s="1"/>
  <c r="B107" i="25" s="1"/>
  <c r="C107" i="25" s="1"/>
  <c r="G101" i="25"/>
  <c r="F187" i="52" s="1"/>
  <c r="K163" i="25"/>
  <c r="K174" i="25"/>
  <c r="K168" i="25"/>
  <c r="J158" i="52"/>
  <c r="J186" i="52"/>
  <c r="K173" i="25"/>
  <c r="K186" i="25"/>
  <c r="K179" i="25"/>
  <c r="J157" i="52"/>
  <c r="K175" i="25"/>
  <c r="J169" i="52"/>
  <c r="J182" i="52"/>
  <c r="K183" i="25"/>
  <c r="J168" i="52"/>
  <c r="J171" i="52"/>
  <c r="J178" i="52"/>
  <c r="M101" i="25"/>
  <c r="M110" i="25"/>
  <c r="J101" i="25"/>
  <c r="I187" i="52" s="1"/>
  <c r="D101" i="25"/>
  <c r="C187" i="52" s="1"/>
  <c r="H101" i="25"/>
  <c r="G187" i="52" s="1"/>
  <c r="I101" i="25"/>
  <c r="H187" i="52" s="1"/>
  <c r="M107" i="25"/>
  <c r="F163" i="52"/>
  <c r="E101" i="25"/>
  <c r="D187" i="52" s="1"/>
  <c r="J167" i="52"/>
  <c r="J165" i="52"/>
  <c r="J179" i="52"/>
  <c r="J163" i="52"/>
  <c r="J181" i="52"/>
  <c r="J170" i="52"/>
  <c r="K191" i="25"/>
  <c r="J177" i="52"/>
  <c r="J176" i="52"/>
  <c r="K178" i="25"/>
  <c r="K165" i="25"/>
  <c r="K185" i="25"/>
  <c r="K162" i="25"/>
  <c r="K182" i="25"/>
  <c r="K181" i="25"/>
  <c r="J175" i="52"/>
  <c r="J164" i="52"/>
  <c r="J173" i="52"/>
  <c r="J162" i="52"/>
  <c r="J180" i="52"/>
  <c r="K170" i="25"/>
  <c r="J183" i="52"/>
  <c r="J184" i="52"/>
  <c r="K188" i="25"/>
  <c r="K177" i="25"/>
  <c r="K164" i="25"/>
  <c r="K172" i="25"/>
  <c r="K190" i="25"/>
  <c r="K189" i="25"/>
  <c r="K171" i="25"/>
  <c r="J166" i="52"/>
  <c r="J174" i="52"/>
  <c r="J185" i="52"/>
  <c r="J172" i="52"/>
  <c r="J159" i="52"/>
  <c r="K180" i="25"/>
  <c r="K167" i="25"/>
  <c r="J161" i="52"/>
  <c r="J160" i="52"/>
  <c r="K187" i="25"/>
  <c r="K176" i="25"/>
  <c r="K184" i="25"/>
  <c r="K169" i="25"/>
  <c r="K166" i="25"/>
  <c r="B110" i="25" l="1"/>
  <c r="C110" i="25" s="1"/>
  <c r="J200" i="52"/>
  <c r="C169" i="52"/>
  <c r="D192" i="25"/>
  <c r="H164" i="25"/>
  <c r="H192" i="25"/>
  <c r="F188" i="25"/>
  <c r="F192" i="25"/>
  <c r="I172" i="25"/>
  <c r="I192" i="25"/>
  <c r="L188" i="25"/>
  <c r="L192" i="25"/>
  <c r="K193" i="25"/>
  <c r="K207" i="25" s="1"/>
  <c r="F166" i="52"/>
  <c r="G192" i="25"/>
  <c r="D172" i="52"/>
  <c r="E192" i="25"/>
  <c r="I170" i="52"/>
  <c r="J192" i="25"/>
  <c r="G165" i="25"/>
  <c r="F159" i="52"/>
  <c r="G164" i="25"/>
  <c r="D189" i="25"/>
  <c r="F181" i="25"/>
  <c r="D160" i="52"/>
  <c r="D158" i="52"/>
  <c r="E157" i="52"/>
  <c r="F167" i="25"/>
  <c r="E174" i="25"/>
  <c r="E185" i="52"/>
  <c r="F176" i="25"/>
  <c r="F177" i="25"/>
  <c r="E160" i="52"/>
  <c r="G182" i="25"/>
  <c r="E172" i="25"/>
  <c r="G162" i="25"/>
  <c r="C165" i="52"/>
  <c r="F179" i="52"/>
  <c r="G185" i="25"/>
  <c r="E186" i="25"/>
  <c r="K165" i="52"/>
  <c r="K186" i="52"/>
  <c r="L162" i="25"/>
  <c r="L167" i="25"/>
  <c r="D178" i="52"/>
  <c r="K170" i="52"/>
  <c r="L170" i="25"/>
  <c r="K171" i="52"/>
  <c r="L186" i="25"/>
  <c r="E178" i="25"/>
  <c r="D167" i="52"/>
  <c r="D180" i="52"/>
  <c r="K179" i="52"/>
  <c r="K168" i="52"/>
  <c r="L185" i="25"/>
  <c r="H168" i="25"/>
  <c r="E170" i="25"/>
  <c r="E175" i="25"/>
  <c r="D165" i="52"/>
  <c r="K163" i="52"/>
  <c r="L178" i="25"/>
  <c r="L177" i="25"/>
  <c r="L164" i="25"/>
  <c r="E190" i="25"/>
  <c r="E163" i="25"/>
  <c r="D175" i="52"/>
  <c r="D162" i="52"/>
  <c r="D184" i="52"/>
  <c r="E158" i="52"/>
  <c r="F173" i="25"/>
  <c r="F168" i="25"/>
  <c r="E165" i="52"/>
  <c r="E180" i="25"/>
  <c r="E165" i="25"/>
  <c r="E183" i="25"/>
  <c r="D182" i="52"/>
  <c r="D173" i="52"/>
  <c r="D164" i="52"/>
  <c r="E184" i="52"/>
  <c r="E183" i="52"/>
  <c r="F189" i="25"/>
  <c r="F164" i="25"/>
  <c r="G162" i="52"/>
  <c r="K175" i="52"/>
  <c r="K183" i="52"/>
  <c r="K162" i="52"/>
  <c r="K180" i="52"/>
  <c r="K167" i="52"/>
  <c r="L190" i="25"/>
  <c r="K176" i="52"/>
  <c r="K173" i="52"/>
  <c r="L169" i="25"/>
  <c r="L187" i="25"/>
  <c r="L174" i="25"/>
  <c r="L182" i="25"/>
  <c r="L175" i="25"/>
  <c r="L172" i="25"/>
  <c r="I166" i="25"/>
  <c r="K178" i="52"/>
  <c r="K164" i="52"/>
  <c r="K157" i="52"/>
  <c r="K172" i="52"/>
  <c r="K159" i="52"/>
  <c r="K177" i="52"/>
  <c r="L171" i="25"/>
  <c r="K182" i="52"/>
  <c r="K181" i="52"/>
  <c r="L179" i="25"/>
  <c r="L166" i="25"/>
  <c r="L184" i="25"/>
  <c r="L163" i="25"/>
  <c r="L183" i="25"/>
  <c r="L180" i="25"/>
  <c r="G172" i="52"/>
  <c r="J190" i="25"/>
  <c r="I169" i="52"/>
  <c r="K166" i="52"/>
  <c r="K185" i="52"/>
  <c r="K174" i="52"/>
  <c r="K161" i="52"/>
  <c r="K184" i="52"/>
  <c r="K169" i="52"/>
  <c r="K158" i="52"/>
  <c r="L181" i="25"/>
  <c r="L168" i="25"/>
  <c r="K160" i="52"/>
  <c r="L189" i="25"/>
  <c r="L176" i="25"/>
  <c r="L165" i="25"/>
  <c r="L173" i="25"/>
  <c r="L191" i="25"/>
  <c r="J167" i="25"/>
  <c r="E181" i="25"/>
  <c r="E169" i="25"/>
  <c r="E185" i="25"/>
  <c r="E191" i="25"/>
  <c r="D159" i="52"/>
  <c r="D177" i="52"/>
  <c r="D157" i="52"/>
  <c r="G176" i="52"/>
  <c r="C174" i="52"/>
  <c r="E162" i="25"/>
  <c r="E189" i="25"/>
  <c r="E187" i="25"/>
  <c r="E164" i="25"/>
  <c r="E176" i="25"/>
  <c r="D183" i="52"/>
  <c r="D163" i="52"/>
  <c r="D174" i="52"/>
  <c r="D181" i="52"/>
  <c r="D161" i="52"/>
  <c r="D176" i="52"/>
  <c r="G158" i="52"/>
  <c r="H186" i="25"/>
  <c r="D175" i="25"/>
  <c r="G189" i="25"/>
  <c r="I162" i="52"/>
  <c r="G183" i="25"/>
  <c r="F167" i="52"/>
  <c r="G184" i="25"/>
  <c r="C172" i="52"/>
  <c r="C170" i="52"/>
  <c r="E177" i="25"/>
  <c r="D179" i="52"/>
  <c r="D166" i="52"/>
  <c r="D168" i="52"/>
  <c r="C176" i="52"/>
  <c r="G169" i="52"/>
  <c r="C159" i="52"/>
  <c r="D176" i="25"/>
  <c r="C161" i="52"/>
  <c r="D190" i="25"/>
  <c r="G179" i="25"/>
  <c r="G170" i="25"/>
  <c r="F171" i="52"/>
  <c r="D188" i="25"/>
  <c r="C158" i="52"/>
  <c r="D180" i="25"/>
  <c r="D163" i="25"/>
  <c r="E164" i="52"/>
  <c r="F178" i="25"/>
  <c r="F186" i="25"/>
  <c r="F172" i="25"/>
  <c r="E174" i="52"/>
  <c r="E167" i="52"/>
  <c r="F184" i="25"/>
  <c r="E172" i="52"/>
  <c r="E163" i="52"/>
  <c r="F182" i="25"/>
  <c r="E170" i="52"/>
  <c r="E161" i="52"/>
  <c r="F190" i="25"/>
  <c r="E176" i="52"/>
  <c r="E169" i="52"/>
  <c r="F169" i="25"/>
  <c r="E181" i="52"/>
  <c r="F183" i="25"/>
  <c r="F180" i="25"/>
  <c r="H180" i="52"/>
  <c r="J191" i="25"/>
  <c r="I164" i="52"/>
  <c r="J189" i="25"/>
  <c r="I166" i="52"/>
  <c r="E166" i="52"/>
  <c r="F187" i="25"/>
  <c r="F174" i="25"/>
  <c r="F185" i="25"/>
  <c r="F170" i="25"/>
  <c r="E162" i="52"/>
  <c r="F162" i="25"/>
  <c r="E168" i="52"/>
  <c r="E159" i="52"/>
  <c r="E173" i="52"/>
  <c r="F175" i="25"/>
  <c r="I184" i="25"/>
  <c r="J177" i="25"/>
  <c r="I158" i="52"/>
  <c r="J171" i="25"/>
  <c r="I167" i="52"/>
  <c r="E182" i="52"/>
  <c r="E177" i="52"/>
  <c r="F165" i="25"/>
  <c r="E180" i="52"/>
  <c r="E175" i="52"/>
  <c r="F163" i="25"/>
  <c r="E178" i="52"/>
  <c r="E171" i="52"/>
  <c r="F171" i="25"/>
  <c r="E186" i="52"/>
  <c r="E179" i="52"/>
  <c r="F179" i="25"/>
  <c r="F166" i="25"/>
  <c r="F191" i="25"/>
  <c r="I161" i="52"/>
  <c r="I183" i="52"/>
  <c r="J174" i="25"/>
  <c r="I163" i="52"/>
  <c r="C173" i="52"/>
  <c r="D187" i="25"/>
  <c r="G176" i="25"/>
  <c r="G171" i="25"/>
  <c r="F157" i="52"/>
  <c r="F175" i="52"/>
  <c r="G191" i="25"/>
  <c r="G172" i="25"/>
  <c r="G188" i="25"/>
  <c r="F173" i="52"/>
  <c r="G168" i="25"/>
  <c r="F162" i="52"/>
  <c r="F158" i="52"/>
  <c r="F169" i="52"/>
  <c r="F182" i="52"/>
  <c r="F165" i="52"/>
  <c r="F185" i="52"/>
  <c r="G181" i="52"/>
  <c r="H184" i="25"/>
  <c r="H183" i="25"/>
  <c r="H166" i="25"/>
  <c r="C183" i="52"/>
  <c r="D181" i="25"/>
  <c r="D168" i="25"/>
  <c r="C181" i="52"/>
  <c r="D167" i="25"/>
  <c r="C180" i="52"/>
  <c r="C163" i="52"/>
  <c r="D184" i="25"/>
  <c r="C157" i="52"/>
  <c r="D173" i="25"/>
  <c r="C186" i="52"/>
  <c r="C185" i="52"/>
  <c r="D177" i="25"/>
  <c r="D174" i="25"/>
  <c r="C167" i="52"/>
  <c r="F161" i="52"/>
  <c r="G186" i="25"/>
  <c r="F174" i="52"/>
  <c r="J166" i="25"/>
  <c r="J185" i="25"/>
  <c r="I157" i="52"/>
  <c r="F177" i="52"/>
  <c r="F181" i="52"/>
  <c r="G163" i="25"/>
  <c r="J187" i="25"/>
  <c r="J182" i="25"/>
  <c r="F183" i="52"/>
  <c r="G177" i="25"/>
  <c r="G190" i="25"/>
  <c r="G166" i="25"/>
  <c r="F184" i="52"/>
  <c r="G174" i="25"/>
  <c r="G175" i="25"/>
  <c r="G187" i="25"/>
  <c r="G181" i="25"/>
  <c r="G167" i="25"/>
  <c r="C184" i="52"/>
  <c r="D171" i="25"/>
  <c r="C182" i="52"/>
  <c r="C171" i="52"/>
  <c r="D186" i="25"/>
  <c r="C168" i="52"/>
  <c r="D172" i="25"/>
  <c r="C175" i="52"/>
  <c r="D162" i="25"/>
  <c r="C178" i="52"/>
  <c r="C177" i="52"/>
  <c r="D169" i="25"/>
  <c r="D166" i="25"/>
  <c r="G160" i="52"/>
  <c r="G163" i="52"/>
  <c r="H163" i="25"/>
  <c r="H171" i="25"/>
  <c r="C164" i="52"/>
  <c r="D191" i="25"/>
  <c r="D178" i="25"/>
  <c r="C160" i="52"/>
  <c r="D179" i="25"/>
  <c r="D164" i="25"/>
  <c r="C179" i="52"/>
  <c r="D165" i="25"/>
  <c r="C166" i="52"/>
  <c r="D183" i="25"/>
  <c r="D170" i="25"/>
  <c r="C162" i="52"/>
  <c r="D185" i="25"/>
  <c r="D182" i="25"/>
  <c r="F160" i="52"/>
  <c r="G173" i="25"/>
  <c r="G178" i="25"/>
  <c r="F168" i="52"/>
  <c r="F172" i="52"/>
  <c r="F178" i="52"/>
  <c r="G169" i="25"/>
  <c r="F176" i="52"/>
  <c r="F180" i="52"/>
  <c r="F186" i="52"/>
  <c r="F164" i="52"/>
  <c r="G180" i="25"/>
  <c r="F170" i="52"/>
  <c r="I183" i="25"/>
  <c r="I167" i="25"/>
  <c r="I176" i="25"/>
  <c r="I178" i="25"/>
  <c r="I170" i="25"/>
  <c r="I162" i="25"/>
  <c r="H157" i="52"/>
  <c r="I163" i="25"/>
  <c r="I174" i="25"/>
  <c r="H178" i="52"/>
  <c r="H160" i="52"/>
  <c r="H171" i="52"/>
  <c r="H167" i="52"/>
  <c r="H163" i="52"/>
  <c r="H177" i="52"/>
  <c r="I168" i="25"/>
  <c r="I187" i="25"/>
  <c r="I189" i="25"/>
  <c r="I181" i="25"/>
  <c r="H172" i="52"/>
  <c r="H181" i="52"/>
  <c r="I164" i="25"/>
  <c r="H168" i="52"/>
  <c r="H179" i="52"/>
  <c r="H161" i="52"/>
  <c r="H176" i="52"/>
  <c r="H184" i="52"/>
  <c r="H186" i="52"/>
  <c r="I191" i="25"/>
  <c r="I177" i="25"/>
  <c r="I169" i="25"/>
  <c r="I171" i="25"/>
  <c r="H164" i="52"/>
  <c r="H173" i="52"/>
  <c r="I185" i="25"/>
  <c r="H158" i="52"/>
  <c r="H169" i="52"/>
  <c r="H182" i="52"/>
  <c r="H166" i="52"/>
  <c r="H174" i="52"/>
  <c r="H185" i="52"/>
  <c r="I175" i="25"/>
  <c r="I165" i="25"/>
  <c r="I188" i="25"/>
  <c r="I180" i="25"/>
  <c r="I182" i="25"/>
  <c r="H165" i="52"/>
  <c r="I173" i="25"/>
  <c r="I186" i="25"/>
  <c r="H159" i="52"/>
  <c r="H170" i="52"/>
  <c r="H183" i="52"/>
  <c r="H162" i="52"/>
  <c r="H175" i="52"/>
  <c r="J188" i="25"/>
  <c r="J183" i="25"/>
  <c r="I173" i="52"/>
  <c r="J178" i="25"/>
  <c r="I185" i="52"/>
  <c r="J173" i="25"/>
  <c r="I175" i="52"/>
  <c r="I159" i="52"/>
  <c r="J175" i="25"/>
  <c r="I165" i="52"/>
  <c r="J168" i="25"/>
  <c r="I177" i="52"/>
  <c r="J163" i="25"/>
  <c r="I174" i="52"/>
  <c r="I176" i="52"/>
  <c r="J180" i="25"/>
  <c r="J165" i="25"/>
  <c r="J169" i="25"/>
  <c r="J162" i="25"/>
  <c r="I184" i="52"/>
  <c r="I179" i="52"/>
  <c r="I168" i="52"/>
  <c r="I160" i="52"/>
  <c r="J172" i="25"/>
  <c r="J184" i="25"/>
  <c r="J186" i="25"/>
  <c r="J181" i="25"/>
  <c r="I180" i="52"/>
  <c r="I171" i="52"/>
  <c r="I181" i="52"/>
  <c r="I186" i="52"/>
  <c r="G184" i="52"/>
  <c r="G170" i="52"/>
  <c r="G174" i="52"/>
  <c r="G168" i="52"/>
  <c r="G186" i="52"/>
  <c r="G173" i="52"/>
  <c r="H165" i="25"/>
  <c r="G180" i="52"/>
  <c r="G177" i="52"/>
  <c r="H175" i="25"/>
  <c r="H162" i="25"/>
  <c r="H178" i="25"/>
  <c r="H169" i="25"/>
  <c r="H179" i="25"/>
  <c r="H174" i="25"/>
  <c r="G182" i="52"/>
  <c r="G167" i="52"/>
  <c r="G178" i="52"/>
  <c r="G165" i="52"/>
  <c r="G183" i="52"/>
  <c r="H177" i="25"/>
  <c r="G157" i="52"/>
  <c r="G185" i="52"/>
  <c r="H185" i="25"/>
  <c r="H170" i="25"/>
  <c r="H188" i="25"/>
  <c r="H181" i="25"/>
  <c r="H187" i="25"/>
  <c r="H182" i="25"/>
  <c r="H167" i="25"/>
  <c r="I190" i="25"/>
  <c r="E184" i="25"/>
  <c r="E171" i="25"/>
  <c r="E179" i="25"/>
  <c r="E166" i="25"/>
  <c r="E188" i="25"/>
  <c r="E173" i="25"/>
  <c r="E168" i="25"/>
  <c r="E167" i="25"/>
  <c r="D171" i="52"/>
  <c r="D186" i="52"/>
  <c r="D170" i="52"/>
  <c r="D185" i="52"/>
  <c r="D169" i="52"/>
  <c r="E182" i="25"/>
  <c r="G171" i="52"/>
  <c r="G179" i="52"/>
  <c r="G159" i="52"/>
  <c r="G175" i="52"/>
  <c r="G166" i="52"/>
  <c r="H189" i="25"/>
  <c r="H172" i="25"/>
  <c r="G164" i="52"/>
  <c r="G161" i="52"/>
  <c r="H180" i="25"/>
  <c r="H173" i="25"/>
  <c r="H191" i="25"/>
  <c r="H176" i="25"/>
  <c r="H190" i="25"/>
  <c r="I179" i="25"/>
  <c r="J179" i="25"/>
  <c r="J170" i="25"/>
  <c r="I182" i="52"/>
  <c r="J164" i="25"/>
  <c r="J176" i="25"/>
  <c r="I172" i="52"/>
  <c r="I178" i="52"/>
  <c r="B105" i="52" l="1"/>
  <c r="G105" i="52"/>
  <c r="J105" i="52"/>
  <c r="H105" i="52"/>
  <c r="K105" i="52"/>
  <c r="I105" i="52"/>
  <c r="E105" i="52"/>
  <c r="B71" i="54"/>
  <c r="J71" i="54" s="1"/>
  <c r="D105" i="52"/>
  <c r="C105" i="52"/>
  <c r="F105" i="52"/>
  <c r="D71" i="54"/>
  <c r="C209" i="25"/>
  <c r="G209" i="25"/>
  <c r="K209" i="25"/>
  <c r="I209" i="25"/>
  <c r="H209" i="25"/>
  <c r="B102" i="52"/>
  <c r="F102" i="52"/>
  <c r="E102" i="52"/>
  <c r="J102" i="52"/>
  <c r="J202" i="52" s="1"/>
  <c r="J79" i="54"/>
  <c r="I102" i="52"/>
  <c r="D102" i="52"/>
  <c r="G102" i="52"/>
  <c r="B68" i="54"/>
  <c r="H102" i="52"/>
  <c r="C102" i="52"/>
  <c r="K102" i="52"/>
  <c r="I200" i="52"/>
  <c r="D200" i="52"/>
  <c r="K200" i="52"/>
  <c r="H200" i="52"/>
  <c r="G200" i="52"/>
  <c r="C200" i="52"/>
  <c r="F200" i="52"/>
  <c r="E200" i="52"/>
  <c r="F193" i="25"/>
  <c r="F207" i="25" s="1"/>
  <c r="F209" i="25" s="1"/>
  <c r="I193" i="25"/>
  <c r="I207" i="25" s="1"/>
  <c r="L193" i="25"/>
  <c r="L207" i="25" s="1"/>
  <c r="L209" i="25" s="1"/>
  <c r="E193" i="25"/>
  <c r="E207" i="25" s="1"/>
  <c r="E209" i="25" s="1"/>
  <c r="G193" i="25"/>
  <c r="G207" i="25" s="1"/>
  <c r="M192" i="25"/>
  <c r="H193" i="25"/>
  <c r="H207" i="25" s="1"/>
  <c r="D193" i="25"/>
  <c r="D207" i="25" s="1"/>
  <c r="D209" i="25" s="1"/>
  <c r="J193" i="25"/>
  <c r="J207" i="25" s="1"/>
  <c r="J209" i="25" s="1"/>
  <c r="M189" i="25"/>
  <c r="M190" i="25"/>
  <c r="M177" i="25"/>
  <c r="M168" i="25"/>
  <c r="M163" i="25"/>
  <c r="M176" i="25"/>
  <c r="M167" i="25"/>
  <c r="M178" i="25"/>
  <c r="M181" i="25"/>
  <c r="M186" i="25"/>
  <c r="M170" i="25"/>
  <c r="M173" i="25"/>
  <c r="M180" i="25"/>
  <c r="M166" i="25"/>
  <c r="M175" i="25"/>
  <c r="M183" i="25"/>
  <c r="M179" i="25"/>
  <c r="M172" i="25"/>
  <c r="M188" i="25"/>
  <c r="M184" i="25"/>
  <c r="M187" i="25"/>
  <c r="M185" i="25"/>
  <c r="M191" i="25"/>
  <c r="M182" i="25"/>
  <c r="M171" i="25"/>
  <c r="M174" i="25"/>
  <c r="M162" i="25"/>
  <c r="M165" i="25"/>
  <c r="M169" i="25"/>
  <c r="M164" i="25"/>
  <c r="E71" i="54" l="1"/>
  <c r="H71" i="54"/>
  <c r="I71" i="54"/>
  <c r="G71" i="54"/>
  <c r="K71" i="54"/>
  <c r="C71" i="54"/>
  <c r="B202" i="52"/>
  <c r="B203" i="52" s="1"/>
  <c r="F71" i="54"/>
  <c r="B72" i="54"/>
  <c r="B81" i="54" s="1"/>
  <c r="B82" i="54" s="1"/>
  <c r="G68" i="54"/>
  <c r="K68" i="54"/>
  <c r="E68" i="54"/>
  <c r="E72" i="54" s="1"/>
  <c r="I68" i="54"/>
  <c r="D68" i="54"/>
  <c r="D72" i="54" s="1"/>
  <c r="H68" i="54"/>
  <c r="H72" i="54" s="1"/>
  <c r="C68" i="54"/>
  <c r="F68" i="54"/>
  <c r="J68" i="54"/>
  <c r="J72" i="54" s="1"/>
  <c r="J81" i="54" s="1"/>
  <c r="J82" i="54" s="1"/>
  <c r="I202" i="52"/>
  <c r="I203" i="52" s="1"/>
  <c r="H79" i="54"/>
  <c r="G79" i="54"/>
  <c r="C79" i="54"/>
  <c r="M207" i="25"/>
  <c r="D79" i="54"/>
  <c r="K79" i="54"/>
  <c r="I79" i="54"/>
  <c r="J210" i="25"/>
  <c r="F79" i="54"/>
  <c r="E79" i="54"/>
  <c r="M193" i="25"/>
  <c r="K202" i="52"/>
  <c r="K203" i="52" s="1"/>
  <c r="E202" i="52"/>
  <c r="G202" i="52"/>
  <c r="H210" i="25" s="1"/>
  <c r="F202" i="52"/>
  <c r="D202" i="52"/>
  <c r="C202" i="52"/>
  <c r="M206" i="25"/>
  <c r="H202" i="52"/>
  <c r="C210" i="25"/>
  <c r="K210" i="25"/>
  <c r="J203" i="52" l="1"/>
  <c r="G72" i="54"/>
  <c r="G81" i="54" s="1"/>
  <c r="G82" i="54" s="1"/>
  <c r="C203" i="52"/>
  <c r="C72" i="54"/>
  <c r="C81" i="54" s="1"/>
  <c r="C82" i="54" s="1"/>
  <c r="F72" i="54"/>
  <c r="I72" i="54"/>
  <c r="I81" i="54" s="1"/>
  <c r="I82" i="54" s="1"/>
  <c r="K72" i="54"/>
  <c r="K81" i="54" s="1"/>
  <c r="K82" i="54" s="1"/>
  <c r="F81" i="54"/>
  <c r="F82" i="54" s="1"/>
  <c r="E81" i="54"/>
  <c r="E82" i="54" s="1"/>
  <c r="D81" i="54"/>
  <c r="D82" i="54" s="1"/>
  <c r="H81" i="54"/>
  <c r="H82" i="54" s="1"/>
  <c r="F210" i="25"/>
  <c r="E210" i="25"/>
  <c r="L210" i="25"/>
  <c r="E203" i="52"/>
  <c r="G203" i="52"/>
  <c r="G210" i="25"/>
  <c r="F203" i="52"/>
  <c r="D203" i="52"/>
  <c r="D210" i="25"/>
  <c r="I210" i="25"/>
  <c r="H203" i="52"/>
  <c r="M209" i="25" l="1"/>
  <c r="M210" i="25" s="1"/>
</calcChain>
</file>

<file path=xl/sharedStrings.xml><?xml version="1.0" encoding="utf-8"?>
<sst xmlns="http://schemas.openxmlformats.org/spreadsheetml/2006/main" count="280" uniqueCount="190">
  <si>
    <t>Total</t>
  </si>
  <si>
    <t>Fundraising</t>
  </si>
  <si>
    <t>M&amp;G</t>
  </si>
  <si>
    <t>% of Total Salaries</t>
  </si>
  <si>
    <t>TOTAL SALARIES</t>
  </si>
  <si>
    <t>FTE</t>
  </si>
  <si>
    <t>Salary</t>
  </si>
  <si>
    <t>Program 1</t>
  </si>
  <si>
    <t>Program 2</t>
  </si>
  <si>
    <t>Program 3</t>
  </si>
  <si>
    <t>Program 4</t>
  </si>
  <si>
    <t>Program 5</t>
  </si>
  <si>
    <t>Program 6</t>
  </si>
  <si>
    <t>Program 7</t>
  </si>
  <si>
    <t># of Full Time Equivalents (FTEs)</t>
  </si>
  <si>
    <t>Full Time</t>
  </si>
  <si>
    <t>Part Time</t>
  </si>
  <si>
    <t>Total Full Time</t>
  </si>
  <si>
    <t>Total Part Time</t>
  </si>
  <si>
    <t>Enter data into highlighted cells only</t>
  </si>
  <si>
    <t>Salaries</t>
  </si>
  <si>
    <t>Direct Expenses</t>
  </si>
  <si>
    <t>Total Budget by Program/Function</t>
  </si>
  <si>
    <t>Position or Expense Category</t>
  </si>
  <si>
    <t>% of full time</t>
  </si>
  <si>
    <t>Total Direct OTPS</t>
  </si>
  <si>
    <t>Percentage of Total Expenses</t>
  </si>
  <si>
    <t>Part-Time</t>
  </si>
  <si>
    <t>Mandatory Categories</t>
  </si>
  <si>
    <t>Workers Compensation</t>
  </si>
  <si>
    <t>Disability</t>
  </si>
  <si>
    <t>State Unemployment Insurance</t>
  </si>
  <si>
    <t>Other mandatory benefits</t>
  </si>
  <si>
    <t>Benefits</t>
  </si>
  <si>
    <t>FICA</t>
  </si>
  <si>
    <t>Other Benefits</t>
  </si>
  <si>
    <t>Medical Insurance</t>
  </si>
  <si>
    <t>Dental Insurance</t>
  </si>
  <si>
    <t>Life Insurance</t>
  </si>
  <si>
    <t>Retirement Plan Contributions</t>
  </si>
  <si>
    <t>Other</t>
  </si>
  <si>
    <t>Effective Fringe Rate:</t>
  </si>
  <si>
    <t>Full-Time</t>
  </si>
  <si>
    <t xml:space="preserve">Instructions: </t>
  </si>
  <si>
    <t>To calculate effective fringe rates for full- and part-time employees, simply enter the TOTAL ANNUAL expense for each benefit category in the highlighted cells below. (FICA will calculate automatically based on the statutory employer's share of 7.65% of salaries.) When all expenses are entered, the effective fringe rate for each employment category will be returned in cells D34 and D35. Note that these calculations assume that part-time employees are eligible for only those benefits included in the "Mandatory Categories."</t>
  </si>
  <si>
    <t>Please Note: This document is made available by Fiscal Management Associates, LLC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FMA recommends that you obtain your own independent professional advice before making any decision in relation to your particular requirements or circumstances.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FMA shall not be liable for any loss or damage, whether direct or indirect, and however caused, to any person or organization arising from the use of (or reliance upon) information provided on and made available through this document.</t>
  </si>
  <si>
    <t>% of all FTEs</t>
  </si>
  <si>
    <t>The instructions below explain, step-by-step, how to use the template. There is also a video demonstration available for download on this website.</t>
  </si>
  <si>
    <t>Base Salary or Line Budget</t>
  </si>
  <si>
    <t>Instructions</t>
  </si>
  <si>
    <t>Cell / Column / Row</t>
  </si>
  <si>
    <t>INPUTS</t>
  </si>
  <si>
    <t>General</t>
  </si>
  <si>
    <t>Program Names</t>
  </si>
  <si>
    <t>Enter the name (or abbreviation) of each program in the header columns labeled Program 1, Program 2, etc. (Note that you can use the "+" button in the top margin to expand the sheet to up to seven programs, plus Management and General ("M&amp;G") and Fundraising.)</t>
  </si>
  <si>
    <t>Enter the base salary (not including fringe benefits) for each full-time position in the corresponding cell in Column C.</t>
  </si>
  <si>
    <t>Enter the base salary (not including fringe benefits) for each part-time position in the corresponding cell in Column C.</t>
  </si>
  <si>
    <t>Enter the position title for each part-time position. (Use the "+" buttons in the left-hand margin to add up to 30 part-time positions.)</t>
  </si>
  <si>
    <t>Enter the position title for each full-time position. (Use the "+" buttons in the left-hand margin to add up to 50 full-time positions.)</t>
  </si>
  <si>
    <t>Enter the percentage of "full-time" that each part-time employee works in column B: for example, 20% for a one-day per week position, 50% for a half-time position, and so on.</t>
  </si>
  <si>
    <t># of Full-Time Equivalents (FTEs)</t>
  </si>
  <si>
    <t>Category</t>
  </si>
  <si>
    <t>OUTPUTS</t>
  </si>
  <si>
    <t>Effective Fringe Rates</t>
  </si>
  <si>
    <t>Enter the effective fringe rates (as a percentage) for full and part-time employees. (Note, if you are unsure of your organization's effective fringe rates, go to the tab labeled "SUPPLEMENT--Fringe Calculation" and follow the instructions there.)</t>
  </si>
  <si>
    <t>Full-Time Positions</t>
  </si>
  <si>
    <t>Full-Time Position Salaries</t>
  </si>
  <si>
    <t>Full-Time Position Time Allocations</t>
  </si>
  <si>
    <t>Part-Time Positions</t>
  </si>
  <si>
    <t>Part-Time Position Percentages</t>
  </si>
  <si>
    <t>Part-Time Position Salaries</t>
  </si>
  <si>
    <t>Part-Time Position Time Allocations</t>
  </si>
  <si>
    <t>Program-Based Budget Builder: Instructions</t>
  </si>
  <si>
    <t>1. Personnel</t>
  </si>
  <si>
    <t>Shared Expenses (allocated by FTE)</t>
  </si>
  <si>
    <t>Shared Expenses (allocated by other method)</t>
  </si>
  <si>
    <t>Total Shared OTPS</t>
  </si>
  <si>
    <t>1. Personnel Expenses</t>
  </si>
  <si>
    <t>2. Fringe</t>
  </si>
  <si>
    <t>3. Other than Personal Service (OTPS)</t>
  </si>
  <si>
    <r>
      <t xml:space="preserve">Enter effective fringe rate for 
</t>
    </r>
    <r>
      <rPr>
        <b/>
        <sz val="10"/>
        <rFont val="Arial"/>
        <family val="2"/>
      </rPr>
      <t>FULL TIME</t>
    </r>
    <r>
      <rPr>
        <sz val="10"/>
        <rFont val="Arial"/>
        <family val="2"/>
      </rPr>
      <t xml:space="preserve"> staff 
(see "Fringe Calculation" tab):</t>
    </r>
  </si>
  <si>
    <r>
      <t xml:space="preserve">Enter effective fringe rate for 
</t>
    </r>
    <r>
      <rPr>
        <b/>
        <sz val="10"/>
        <rFont val="Arial"/>
        <family val="2"/>
      </rPr>
      <t xml:space="preserve">PART TIME </t>
    </r>
    <r>
      <rPr>
        <sz val="10"/>
        <rFont val="Arial"/>
        <family val="2"/>
      </rPr>
      <t>staff 
(see "Fringe Calculation" tab):</t>
    </r>
  </si>
  <si>
    <t>3. Other Than Personal Service (OTPS)</t>
  </si>
  <si>
    <t>Fringe for FULL TIME Staff</t>
  </si>
  <si>
    <t>Fringe for PART TIME Staff</t>
  </si>
  <si>
    <r>
      <t>Budget Worksheet</t>
    </r>
    <r>
      <rPr>
        <sz val="10"/>
        <rFont val="Arial"/>
        <family val="2"/>
      </rPr>
      <t xml:space="preserve"> tab</t>
    </r>
  </si>
  <si>
    <t>Row 5, 
Columns D-J</t>
  </si>
  <si>
    <t>Column A, 
Rows 10-59</t>
  </si>
  <si>
    <t>Column C, 
Rows 10-59</t>
  </si>
  <si>
    <t>Columns D-L,
Rows 10-59</t>
  </si>
  <si>
    <t>Column A, 
Rows 63-92</t>
  </si>
  <si>
    <t>Column B, 
Rows 63-92</t>
  </si>
  <si>
    <t>Column C, 
Rows 63-92</t>
  </si>
  <si>
    <t>Columns D-L, 
Rows 63-92</t>
  </si>
  <si>
    <t>Row 96,
Columns D-L</t>
  </si>
  <si>
    <t>Row 97,
Columns D-L</t>
  </si>
  <si>
    <t>Cells B104 
and B108</t>
  </si>
  <si>
    <t>Shared Expenses 
(allocated by FTE)</t>
  </si>
  <si>
    <t>Shared Expenses 
(allocated by other method)</t>
  </si>
  <si>
    <t>Shared Expenses
(allocated by FTE) 
Line Item Budgets</t>
  </si>
  <si>
    <t>Shared Expenses 
(allocated by other method)
Line Item Budgets</t>
  </si>
  <si>
    <t>Direct Expenses 
Line Item Budgets</t>
  </si>
  <si>
    <t>Enter the line item budget for each shared expense you wish to allocate by a method other than FTE in the corresponding Column C.</t>
  </si>
  <si>
    <t>Shared Expenses 
(allocated by other method)
Line Item Allocations</t>
  </si>
  <si>
    <r>
      <rPr>
        <b/>
        <sz val="10"/>
        <rFont val="Arial"/>
        <family val="2"/>
      </rPr>
      <t xml:space="preserve">ORGANIZATION EXPENSE BUDGET </t>
    </r>
    <r>
      <rPr>
        <sz val="10"/>
        <rFont val="Arial"/>
        <family val="2"/>
      </rPr>
      <t>tab</t>
    </r>
  </si>
  <si>
    <t>There is no data input on this tab.</t>
  </si>
  <si>
    <t>Rows 10-93</t>
  </si>
  <si>
    <t>Row 94</t>
  </si>
  <si>
    <t>Rows 100 and 103</t>
  </si>
  <si>
    <t>3. Other Than Personal 
Service (OTPS)</t>
  </si>
  <si>
    <t>Rows 110-184</t>
  </si>
  <si>
    <t>Row 186</t>
  </si>
  <si>
    <t>Row 187</t>
  </si>
  <si>
    <t>Specific Expenses</t>
  </si>
  <si>
    <t>Column A,
Rows 115-155</t>
  </si>
  <si>
    <t>Column C,
Rows 115-155</t>
  </si>
  <si>
    <t>Columns D-L,
Rows 115-155</t>
  </si>
  <si>
    <t>Column A,
Rows 159-188</t>
  </si>
  <si>
    <t>Column C,
Rows 159-188</t>
  </si>
  <si>
    <t>Column A, 
Rows 190-199</t>
  </si>
  <si>
    <t>Column C,
Rows 190-199</t>
  </si>
  <si>
    <t>Columns D-L,
Rows 190-199</t>
  </si>
  <si>
    <t>Row 202,
Columns C-M</t>
  </si>
  <si>
    <t>Row 203,
Columns C-M</t>
  </si>
  <si>
    <t xml:space="preserve">Total </t>
  </si>
  <si>
    <t>REVENUES</t>
  </si>
  <si>
    <t>Contributions &amp; Support</t>
  </si>
  <si>
    <t>Foundations</t>
  </si>
  <si>
    <t>[Foundation grant]</t>
  </si>
  <si>
    <t>Corporations</t>
  </si>
  <si>
    <t>[Corporate contribution]</t>
  </si>
  <si>
    <t>Individual contributions</t>
  </si>
  <si>
    <t>Board members</t>
  </si>
  <si>
    <t>Annual appeal</t>
  </si>
  <si>
    <t>Other/general</t>
  </si>
  <si>
    <t>[Additional line item]</t>
  </si>
  <si>
    <t>Government grants/contracts</t>
  </si>
  <si>
    <t>[grant/contract]</t>
  </si>
  <si>
    <t>Other revenue</t>
  </si>
  <si>
    <t>Investment income</t>
  </si>
  <si>
    <t>Program revenues</t>
  </si>
  <si>
    <t>Special events</t>
  </si>
  <si>
    <t>Miscellaneous</t>
  </si>
  <si>
    <t>[additional line item]</t>
  </si>
  <si>
    <t>Total Revenue by Program/Function</t>
  </si>
  <si>
    <t>EXPENSES</t>
  </si>
  <si>
    <t>Personnel:</t>
  </si>
  <si>
    <t>Fringe</t>
  </si>
  <si>
    <t>Total Personnel</t>
  </si>
  <si>
    <t>Other Than Personal Service (OTPS):</t>
  </si>
  <si>
    <t>Shared Expenses</t>
  </si>
  <si>
    <t>Total Expenses by Program/Function</t>
  </si>
  <si>
    <t>Revenues Less Expenses</t>
  </si>
  <si>
    <r>
      <t xml:space="preserve">REVENUE AND SUMMARY </t>
    </r>
    <r>
      <rPr>
        <sz val="10"/>
        <rFont val="Arial"/>
        <family val="2"/>
      </rPr>
      <t>tab</t>
    </r>
  </si>
  <si>
    <t>Revenue Source</t>
  </si>
  <si>
    <t>Revenue Sources</t>
  </si>
  <si>
    <t>Column A,
Rows 9-55</t>
  </si>
  <si>
    <t>Enter the names of any specific revenue sources you wish to specify under the appropriate header in Column A (e.g. "Foundations", "Corporations", etc.).</t>
  </si>
  <si>
    <t>Income by Program</t>
  </si>
  <si>
    <t>Columns C - K, 
Rows 9 - 55</t>
  </si>
  <si>
    <t>Columns C - K,
Row 56</t>
  </si>
  <si>
    <t>Expenses</t>
  </si>
  <si>
    <t>Shows expenses by category and in total as calculated in prior worksheets.</t>
  </si>
  <si>
    <t>Columns B - K,
Rows 60 - 74</t>
  </si>
  <si>
    <t>Revenue Less Expenses</t>
  </si>
  <si>
    <t>Columns B - K,
Row 75</t>
  </si>
  <si>
    <r>
      <t xml:space="preserve">Enter the name or category of each OTPS (other than personal service, or non-salary related) expense in the organization's budget that is budgeted directly to one or more programs or functions. Items in this section should be natural expense categories </t>
    </r>
    <r>
      <rPr>
        <sz val="10"/>
        <rFont val="Arial"/>
        <family val="2"/>
      </rPr>
      <t>(e.g. supplies, travel, professional fees). (Use the "+" buttons in the left-hand margin to add up to 40 direct OTPS line items.)</t>
    </r>
  </si>
  <si>
    <t>Shows the dollar amounts of salary allocated or "charged" to each program / function, broken down by each full and part-time position entered on the Budget Worksheet tab.</t>
  </si>
  <si>
    <t>Shows the percentage share of the organization's total salary costs represented by each program / function.</t>
  </si>
  <si>
    <t>Shows the total dollar amounts of fringe allocated or "charged" to each program / function, broken down by full- and part-time staff.</t>
  </si>
  <si>
    <t xml:space="preserve">Shows the dollar amounts of direct and shared OTPS costs allocated or "charged" to each program / function. </t>
  </si>
  <si>
    <t>Shows the total expense budget in dollars for the organization as a whole and for each program / function.</t>
  </si>
  <si>
    <t>Shows the percentage share of the organization's total expense budget represented by each program / function.</t>
  </si>
  <si>
    <t>For each revenue source, enter the amount of income restricted to, dedicated to, or earned by each program / function in the corresponding column. The total amount attributable to that program will calculate automatically in Column B.</t>
  </si>
  <si>
    <t>Shows the net income or "bottom line" for the organization as a whole and for each program / function.</t>
  </si>
  <si>
    <t>Shows the total amount of income restricted to, dedicated to or earned by each program / function.</t>
  </si>
  <si>
    <r>
      <t xml:space="preserve">Enter the name or category of any shared OTPS expense that you wish to allocate by a method </t>
    </r>
    <r>
      <rPr>
        <i/>
        <sz val="10"/>
        <rFont val="Arial"/>
        <family val="2"/>
      </rPr>
      <t xml:space="preserve">other than </t>
    </r>
    <r>
      <rPr>
        <sz val="10"/>
        <rFont val="Arial"/>
        <family val="2"/>
      </rPr>
      <t>FTE percentages. For example, you may wish to allocate rent/occupancy expenses based on the percentage of facilities square footage occupied by each program / function.</t>
    </r>
  </si>
  <si>
    <t>Based on the allocation methodology you are using for the items in this section, enter the percentage of each line item attributable to each program / function into the corresponding column for that program / function. Ensure that each item's allocation totals 100% in the "Total" column (Column M).</t>
  </si>
  <si>
    <r>
      <t>These worksheets will help you understand and build your organization’s budget according to its spending on programs and functions. The tab labeled "Budget Worksheet" is a template for entering your organization's budget</t>
    </r>
    <r>
      <rPr>
        <sz val="10"/>
        <color rgb="FFFF0000"/>
        <rFont val="Arial"/>
        <family val="2"/>
      </rPr>
      <t xml:space="preserve"> </t>
    </r>
    <r>
      <rPr>
        <sz val="10"/>
        <rFont val="Arial"/>
        <family val="2"/>
      </rPr>
      <t>amounts and allocations. The tab labeled "ORGANIZATION EXPENSE BUDGET" is an output that shows costs for each line item allocated by program / function. The tab labeled "Revenue and Summary" is a template for entering revenues associated with each program / function, and understanding the bottom line (revenue minus expenses) for each. (The tab labeled "SUPPLEMENT--Fringe Calculation" is an optional tool described below.)</t>
    </r>
  </si>
  <si>
    <t>Translate the amount of time each employee spends working in each program / function into a percentage of his or her total time and enter those percentages into the corresponding column for each program and for Management and General ("M&amp;G") and Fundraising functions. Ensure that each position's time allocation totals 100% in the "Total" column (Column M).</t>
  </si>
  <si>
    <r>
      <t xml:space="preserve">Translate the amount of time each employee spends working in each program or function into a percentage of his or her total time and enter those percentages into the corresponding column for each program and for Management and General ("M&amp;G") and Fundraising functions. Ensure that each position's time allocation totals </t>
    </r>
    <r>
      <rPr>
        <sz val="10"/>
        <rFont val="Arial"/>
        <family val="2"/>
      </rPr>
      <t>100% in the "Total" column (Column M).</t>
    </r>
  </si>
  <si>
    <t xml:space="preserve">Shows the total number of full-time equivalents (FTEs) in each of the organization's programs / functions. </t>
  </si>
  <si>
    <t>Shows the percentage share of the organization's total FTEs represented by each program / function.</t>
  </si>
  <si>
    <r>
      <rPr>
        <b/>
        <sz val="10"/>
        <rFont val="Arial"/>
        <family val="2"/>
      </rPr>
      <t xml:space="preserve">NO DATA INPUT: </t>
    </r>
    <r>
      <rPr>
        <sz val="10"/>
        <rFont val="Arial"/>
        <family val="2"/>
      </rPr>
      <t>This cell will calculate automatically based on the direct OTPS expense budgets by program / function entered in the corresponding columns D through L (see the following instruction).</t>
    </r>
  </si>
  <si>
    <r>
      <t xml:space="preserve">Enter the </t>
    </r>
    <r>
      <rPr>
        <i/>
        <sz val="10"/>
        <rFont val="Arial"/>
        <family val="2"/>
      </rPr>
      <t>dollar amount</t>
    </r>
    <r>
      <rPr>
        <sz val="10"/>
        <rFont val="Arial"/>
        <family val="2"/>
      </rPr>
      <t xml:space="preserve"> budgeted to each program / function for each direct OTPS line item into the corresponding column for that program / function.</t>
    </r>
  </si>
  <si>
    <t>Enter the line item budget for each OTPS indirect expense in the corresponding cell in Column C. (Note, all line items entered in this section will be allocated on the basis of percentage of full-time equivalent (FTE) personnel in each program / function. For alternative methods of allocating shared costs, use the following section.</t>
  </si>
  <si>
    <t>© Fiscal Management Associates, LLC, 2015. All rights reserved.</t>
  </si>
  <si>
    <r>
      <t>Enter the name or category of each OTPS expense in the organization's budget that cannot be attributed directly to one or more programs / function</t>
    </r>
    <r>
      <rPr>
        <sz val="10"/>
        <rFont val="Arial"/>
        <family val="2"/>
      </rPr>
      <t xml:space="preserve"> but is rather shared by all programs and functions in general. Items in this section should be natural expense categories (e.g. supplies, travel, professional fees). Typical indirect OTPS expenses include office supplies, telephone, information technology, etc.  (Use the "+" buttons in the left-hand margin to add up to 30 indirect OTPS line items.) All line items entered in this section will be allocated on the basis of percentage of full-time equivalent (FTE) personnel in each program / function. For alternative methods of allocating shared costs, use the following section.</t>
    </r>
  </si>
  <si>
    <t>Satisfaction of Prior Year Restrictions</t>
  </si>
  <si>
    <t>[Item]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</si>
</sst>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21" x14ac:knownFonts="1">
    <font>
      <sz val="10"/>
      <name val="Arial"/>
    </font>
    <font>
      <sz val="11"/>
      <color theme="1"/>
      <name val="Calibri"/>
      <family val="2"/>
      <scheme val="minor"/>
    </font>
    <font>
      <sz val="10"/>
      <name val="Arial"/>
      <family val="2"/>
    </font>
    <font>
      <b/>
      <sz val="10"/>
      <name val="Arial"/>
      <family val="2"/>
    </font>
    <font>
      <b/>
      <sz val="11"/>
      <name val="Arial"/>
      <family val="2"/>
    </font>
    <font>
      <b/>
      <sz val="16"/>
      <name val="Arial"/>
      <family val="2"/>
    </font>
    <font>
      <sz val="10"/>
      <name val="Arial"/>
      <family val="2"/>
    </font>
    <font>
      <b/>
      <i/>
      <sz val="10"/>
      <name val="Arial"/>
      <family val="2"/>
    </font>
    <font>
      <b/>
      <sz val="12"/>
      <name val="Arial"/>
      <family val="2"/>
    </font>
    <font>
      <b/>
      <sz val="14"/>
      <name val="Arial"/>
      <family val="2"/>
    </font>
    <font>
      <i/>
      <sz val="10"/>
      <name val="Arial"/>
      <family val="2"/>
    </font>
    <font>
      <i/>
      <u/>
      <sz val="10"/>
      <name val="Arial"/>
      <family val="2"/>
    </font>
    <font>
      <i/>
      <sz val="9"/>
      <name val="Arial"/>
      <family val="2"/>
    </font>
    <font>
      <sz val="9"/>
      <name val="Arial"/>
      <family val="2"/>
    </font>
    <font>
      <i/>
      <sz val="8"/>
      <name val="Arial"/>
      <family val="2"/>
    </font>
    <font>
      <b/>
      <i/>
      <u/>
      <sz val="10"/>
      <name val="Arial"/>
      <family val="2"/>
    </font>
    <font>
      <sz val="10"/>
      <color theme="0"/>
      <name val="Arial"/>
      <family val="2"/>
    </font>
    <font>
      <b/>
      <sz val="10"/>
      <color theme="0"/>
      <name val="Arial"/>
      <family val="2"/>
    </font>
    <font>
      <u/>
      <sz val="10"/>
      <color theme="10"/>
      <name val="Arial"/>
      <family val="2"/>
    </font>
    <font>
      <b/>
      <u/>
      <sz val="10"/>
      <color theme="10"/>
      <name val="Arial"/>
      <family val="2"/>
    </font>
    <font>
      <sz val="10"/>
      <color rgb="FFFF0000"/>
      <name val="Arial"/>
      <family val="2"/>
    </font>
  </fonts>
  <fills count="9">
    <fill>
      <patternFill patternType="none"/>
    </fill>
    <fill>
      <patternFill patternType="gray125"/>
    </fill>
    <fill>
      <patternFill patternType="solid">
        <fgColor theme="8"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s>
  <borders count="8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medium">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medium">
        <color indexed="64"/>
      </right>
      <top style="thin">
        <color theme="0" tint="-0.24994659260841701"/>
      </top>
      <bottom style="thin">
        <color indexed="64"/>
      </bottom>
      <diagonal/>
    </border>
    <border>
      <left/>
      <right style="thin">
        <color indexed="64"/>
      </right>
      <top style="medium">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medium">
        <color indexed="64"/>
      </left>
      <right style="medium">
        <color indexed="64"/>
      </right>
      <top style="thin">
        <color theme="0" tint="-0.24994659260841701"/>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theme="0" tint="-0.24994659260841701"/>
      </top>
      <bottom style="thin">
        <color indexed="64"/>
      </bottom>
      <diagonal/>
    </border>
    <border>
      <left style="medium">
        <color indexed="64"/>
      </left>
      <right style="medium">
        <color indexed="64"/>
      </right>
      <top style="thin">
        <color theme="0" tint="-0.2499465926084170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thin">
        <color theme="0" tint="-0.24994659260841701"/>
      </bottom>
      <diagonal/>
    </border>
    <border>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right style="thin">
        <color indexed="64"/>
      </right>
      <top style="hair">
        <color indexed="64"/>
      </top>
      <bottom style="thin">
        <color theme="0" tint="-0.24994659260841701"/>
      </bottom>
      <diagonal/>
    </border>
    <border>
      <left style="thin">
        <color indexed="64"/>
      </left>
      <right style="thin">
        <color indexed="64"/>
      </right>
      <top style="hair">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diagonal/>
    </border>
    <border>
      <left style="medium">
        <color indexed="64"/>
      </left>
      <right/>
      <top style="thin">
        <color theme="0" tint="-0.24994659260841701"/>
      </top>
      <bottom/>
      <diagonal/>
    </border>
    <border>
      <left style="medium">
        <color indexed="64"/>
      </left>
      <right/>
      <top/>
      <bottom/>
      <diagonal/>
    </border>
    <border>
      <left/>
      <right style="medium">
        <color indexed="64"/>
      </right>
      <top/>
      <bottom style="double">
        <color indexed="64"/>
      </bottom>
      <diagonal/>
    </border>
    <border>
      <left/>
      <right style="medium">
        <color indexed="64"/>
      </right>
      <top/>
      <bottom/>
      <diagonal/>
    </border>
    <border>
      <left style="thin">
        <color indexed="64"/>
      </left>
      <right style="medium">
        <color indexed="64"/>
      </right>
      <top/>
      <bottom style="thin">
        <color theme="0" tint="-0.24994659260841701"/>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medium">
        <color indexed="64"/>
      </right>
      <top style="thin">
        <color theme="0" tint="-0.24994659260841701"/>
      </top>
      <bottom/>
      <diagonal/>
    </border>
    <border>
      <left/>
      <right/>
      <top/>
      <bottom style="thin">
        <color theme="0" tint="-0.24994659260841701"/>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theme="0" tint="-0.2499465926084170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indexed="64"/>
      </bottom>
      <diagonal/>
    </border>
    <border>
      <left/>
      <right style="medium">
        <color indexed="64"/>
      </right>
      <top/>
      <bottom style="thin">
        <color theme="0" tint="-0.24994659260841701"/>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thin">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top style="thin">
        <color theme="0" tint="-0.24994659260841701"/>
      </top>
      <bottom style="medium">
        <color indexed="64"/>
      </bottom>
      <diagonal/>
    </border>
    <border>
      <left/>
      <right/>
      <top style="thin">
        <color theme="0" tint="-0.24994659260841701"/>
      </top>
      <bottom/>
      <diagonal/>
    </border>
    <border>
      <left style="medium">
        <color indexed="64"/>
      </left>
      <right style="thin">
        <color indexed="64"/>
      </right>
      <top/>
      <bottom style="thin">
        <color theme="0"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alignment vertical="top"/>
      <protection locked="0"/>
    </xf>
    <xf numFmtId="0" fontId="1" fillId="0" borderId="0"/>
  </cellStyleXfs>
  <cellXfs count="348">
    <xf numFmtId="0" fontId="0" fillId="0" borderId="0" xfId="0"/>
    <xf numFmtId="0" fontId="5" fillId="0" borderId="0" xfId="0" applyNumberFormat="1" applyFont="1"/>
    <xf numFmtId="0" fontId="5" fillId="0" borderId="0" xfId="0" applyFont="1"/>
    <xf numFmtId="5" fontId="4" fillId="0" borderId="0" xfId="0" applyNumberFormat="1" applyFont="1" applyFill="1" applyBorder="1"/>
    <xf numFmtId="0" fontId="4" fillId="0" borderId="0" xfId="0" applyFont="1" applyFill="1" applyBorder="1"/>
    <xf numFmtId="37" fontId="4" fillId="0" borderId="0" xfId="2" applyNumberFormat="1" applyFont="1" applyFill="1" applyBorder="1" applyAlignment="1">
      <alignment horizontal="center"/>
    </xf>
    <xf numFmtId="41" fontId="4" fillId="0" borderId="0" xfId="2" applyNumberFormat="1" applyFont="1" applyFill="1" applyBorder="1" applyAlignment="1">
      <alignment horizontal="center"/>
    </xf>
    <xf numFmtId="2" fontId="4" fillId="0" borderId="0" xfId="2" applyNumberFormat="1" applyFont="1" applyFill="1" applyBorder="1" applyAlignment="1">
      <alignment horizontal="center"/>
    </xf>
    <xf numFmtId="0" fontId="3" fillId="0" borderId="14" xfId="0" applyFont="1" applyBorder="1"/>
    <xf numFmtId="164" fontId="3" fillId="0" borderId="18" xfId="1" applyNumberFormat="1" applyFont="1" applyBorder="1" applyAlignment="1">
      <alignment horizontal="center"/>
    </xf>
    <xf numFmtId="164" fontId="3" fillId="0" borderId="10" xfId="1" applyNumberFormat="1" applyFont="1" applyBorder="1" applyAlignment="1">
      <alignment horizontal="center"/>
    </xf>
    <xf numFmtId="9" fontId="3" fillId="0" borderId="20" xfId="2" applyFont="1" applyBorder="1" applyAlignment="1">
      <alignment horizontal="center"/>
    </xf>
    <xf numFmtId="9" fontId="3" fillId="0" borderId="16" xfId="2" applyFont="1" applyBorder="1" applyAlignment="1">
      <alignment horizontal="center"/>
    </xf>
    <xf numFmtId="5" fontId="3" fillId="0" borderId="0" xfId="0" applyNumberFormat="1" applyFont="1" applyFill="1" applyBorder="1"/>
    <xf numFmtId="0" fontId="3" fillId="0" borderId="0" xfId="0" applyFont="1" applyFill="1" applyBorder="1"/>
    <xf numFmtId="9" fontId="3" fillId="0" borderId="0" xfId="0" applyNumberFormat="1" applyFont="1" applyFill="1" applyBorder="1" applyAlignment="1">
      <alignment horizontal="center"/>
    </xf>
    <xf numFmtId="0" fontId="3" fillId="0" borderId="0" xfId="0" applyFont="1"/>
    <xf numFmtId="0" fontId="3" fillId="0" borderId="0" xfId="0" applyFont="1" applyBorder="1"/>
    <xf numFmtId="0" fontId="6" fillId="0" borderId="0" xfId="0" applyNumberFormat="1" applyFont="1"/>
    <xf numFmtId="0" fontId="6" fillId="0" borderId="0" xfId="0" applyNumberFormat="1" applyFont="1" applyAlignment="1">
      <alignment horizontal="left" indent="1"/>
    </xf>
    <xf numFmtId="164" fontId="3" fillId="0" borderId="0" xfId="1" applyNumberFormat="1" applyFont="1"/>
    <xf numFmtId="0" fontId="8" fillId="0" borderId="0" xfId="0" applyFont="1" applyFill="1" applyBorder="1"/>
    <xf numFmtId="0" fontId="8" fillId="0" borderId="0" xfId="0" applyFont="1"/>
    <xf numFmtId="5" fontId="8" fillId="0" borderId="0" xfId="0" applyNumberFormat="1" applyFont="1" applyFill="1" applyBorder="1"/>
    <xf numFmtId="0" fontId="8" fillId="0" borderId="0" xfId="0" applyNumberFormat="1" applyFont="1"/>
    <xf numFmtId="0" fontId="3" fillId="0" borderId="0" xfId="0" applyFont="1" applyFill="1" applyBorder="1" applyAlignment="1">
      <alignment horizontal="right"/>
    </xf>
    <xf numFmtId="164" fontId="3" fillId="0" borderId="9" xfId="1" applyNumberFormat="1" applyFont="1" applyBorder="1" applyAlignment="1">
      <alignment horizontal="center"/>
    </xf>
    <xf numFmtId="164" fontId="3" fillId="0" borderId="14" xfId="1" applyNumberFormat="1" applyFont="1" applyBorder="1" applyAlignment="1">
      <alignment horizontal="center"/>
    </xf>
    <xf numFmtId="164" fontId="3" fillId="0" borderId="14" xfId="1" applyNumberFormat="1" applyFont="1" applyFill="1" applyBorder="1" applyAlignment="1">
      <alignment horizontal="center"/>
    </xf>
    <xf numFmtId="9" fontId="3" fillId="0" borderId="21" xfId="2" applyFont="1" applyFill="1" applyBorder="1" applyAlignment="1">
      <alignment horizontal="center"/>
    </xf>
    <xf numFmtId="42" fontId="3" fillId="0" borderId="13" xfId="1" applyNumberFormat="1" applyFont="1" applyFill="1" applyBorder="1"/>
    <xf numFmtId="42" fontId="3" fillId="0" borderId="15" xfId="1" applyNumberFormat="1" applyFont="1" applyFill="1" applyBorder="1"/>
    <xf numFmtId="9" fontId="3" fillId="4" borderId="15" xfId="2" applyFont="1" applyFill="1" applyBorder="1" applyAlignment="1">
      <alignment horizontal="center"/>
    </xf>
    <xf numFmtId="0" fontId="3" fillId="4" borderId="25" xfId="0" applyFont="1" applyFill="1" applyBorder="1"/>
    <xf numFmtId="42" fontId="3" fillId="3" borderId="15" xfId="1" applyNumberFormat="1" applyFont="1" applyFill="1" applyBorder="1"/>
    <xf numFmtId="164" fontId="3" fillId="0" borderId="0" xfId="1" applyNumberFormat="1" applyFont="1" applyFill="1" applyBorder="1" applyAlignment="1">
      <alignment horizontal="center"/>
    </xf>
    <xf numFmtId="0" fontId="7" fillId="0" borderId="27" xfId="0" applyFont="1" applyBorder="1" applyAlignment="1">
      <alignment horizontal="right"/>
    </xf>
    <xf numFmtId="42" fontId="3" fillId="3" borderId="15" xfId="0" applyNumberFormat="1" applyFont="1" applyFill="1" applyBorder="1" applyAlignment="1">
      <alignment horizontal="center"/>
    </xf>
    <xf numFmtId="0" fontId="3" fillId="0" borderId="26" xfId="0" applyFont="1" applyFill="1" applyBorder="1"/>
    <xf numFmtId="0" fontId="3" fillId="0" borderId="22" xfId="0" applyFont="1" applyFill="1" applyBorder="1"/>
    <xf numFmtId="0" fontId="0" fillId="0" borderId="0" xfId="0" applyBorder="1" applyAlignment="1">
      <alignment horizontal="center"/>
    </xf>
    <xf numFmtId="42" fontId="3" fillId="3" borderId="28" xfId="0" applyNumberFormat="1" applyFont="1" applyFill="1" applyBorder="1" applyAlignment="1">
      <alignment horizontal="center"/>
    </xf>
    <xf numFmtId="42" fontId="3" fillId="4" borderId="29" xfId="0" applyNumberFormat="1" applyFont="1" applyFill="1" applyBorder="1" applyAlignment="1">
      <alignment horizontal="center"/>
    </xf>
    <xf numFmtId="0" fontId="0" fillId="0" borderId="0" xfId="0" applyBorder="1" applyAlignment="1">
      <alignment vertical="center" wrapText="1"/>
    </xf>
    <xf numFmtId="164" fontId="3" fillId="0" borderId="11" xfId="1" applyNumberFormat="1" applyFont="1" applyBorder="1" applyAlignment="1">
      <alignment horizontal="center"/>
    </xf>
    <xf numFmtId="0" fontId="10" fillId="0" borderId="14" xfId="0" applyFont="1" applyBorder="1"/>
    <xf numFmtId="0" fontId="3" fillId="0" borderId="30" xfId="0" applyFont="1" applyBorder="1"/>
    <xf numFmtId="164" fontId="3" fillId="0" borderId="33" xfId="1" applyNumberFormat="1" applyFont="1" applyBorder="1" applyAlignment="1">
      <alignment horizontal="center"/>
    </xf>
    <xf numFmtId="164" fontId="3" fillId="0" borderId="34" xfId="1" applyNumberFormat="1" applyFont="1" applyBorder="1" applyAlignment="1">
      <alignment horizontal="center"/>
    </xf>
    <xf numFmtId="164" fontId="3" fillId="0" borderId="30" xfId="1" applyNumberFormat="1" applyFont="1" applyFill="1" applyBorder="1" applyAlignment="1">
      <alignment horizontal="center"/>
    </xf>
    <xf numFmtId="0" fontId="7" fillId="0" borderId="37" xfId="0" applyFont="1" applyBorder="1" applyAlignment="1">
      <alignment horizontal="right"/>
    </xf>
    <xf numFmtId="9" fontId="2" fillId="4" borderId="15" xfId="0" applyNumberFormat="1" applyFont="1" applyFill="1" applyBorder="1" applyAlignment="1">
      <alignment horizontal="center"/>
    </xf>
    <xf numFmtId="9" fontId="2" fillId="4" borderId="28" xfId="0" applyNumberFormat="1" applyFont="1" applyFill="1" applyBorder="1" applyAlignment="1">
      <alignment horizontal="center"/>
    </xf>
    <xf numFmtId="164" fontId="3" fillId="0" borderId="38" xfId="1" applyNumberFormat="1" applyFont="1" applyBorder="1" applyAlignment="1">
      <alignment horizontal="center"/>
    </xf>
    <xf numFmtId="164" fontId="3" fillId="0" borderId="40" xfId="1" applyNumberFormat="1" applyFont="1" applyBorder="1" applyAlignment="1">
      <alignment horizontal="center"/>
    </xf>
    <xf numFmtId="0" fontId="3" fillId="0" borderId="35" xfId="0" applyFont="1" applyBorder="1"/>
    <xf numFmtId="164" fontId="3" fillId="0" borderId="35" xfId="1" applyNumberFormat="1" applyFont="1" applyFill="1" applyBorder="1" applyAlignment="1">
      <alignment horizontal="center"/>
    </xf>
    <xf numFmtId="0" fontId="7" fillId="0" borderId="43" xfId="0" applyFont="1" applyBorder="1" applyAlignment="1">
      <alignment horizontal="right"/>
    </xf>
    <xf numFmtId="0" fontId="7" fillId="0" borderId="42" xfId="0" applyFont="1" applyBorder="1" applyAlignment="1">
      <alignment horizontal="left"/>
    </xf>
    <xf numFmtId="0" fontId="7" fillId="0" borderId="35" xfId="0" applyFont="1" applyBorder="1"/>
    <xf numFmtId="42" fontId="3" fillId="4" borderId="29" xfId="3" applyNumberFormat="1" applyFont="1" applyFill="1" applyBorder="1" applyAlignment="1">
      <alignment horizontal="center"/>
    </xf>
    <xf numFmtId="42" fontId="3" fillId="4" borderId="29" xfId="1" applyNumberFormat="1" applyFont="1" applyFill="1" applyBorder="1" applyAlignment="1">
      <alignment horizontal="center"/>
    </xf>
    <xf numFmtId="9" fontId="2" fillId="3" borderId="15" xfId="0" applyNumberFormat="1" applyFont="1" applyFill="1" applyBorder="1" applyAlignment="1">
      <alignment horizontal="center"/>
    </xf>
    <xf numFmtId="9" fontId="2" fillId="3" borderId="28" xfId="0" applyNumberFormat="1" applyFont="1" applyFill="1" applyBorder="1" applyAlignment="1">
      <alignment horizontal="center"/>
    </xf>
    <xf numFmtId="2" fontId="3" fillId="4" borderId="44" xfId="2" applyNumberFormat="1" applyFont="1" applyFill="1" applyBorder="1" applyAlignment="1">
      <alignment horizontal="center"/>
    </xf>
    <xf numFmtId="2" fontId="3" fillId="4" borderId="3" xfId="2" applyNumberFormat="1" applyFont="1" applyFill="1" applyBorder="1" applyAlignment="1">
      <alignment horizontal="center"/>
    </xf>
    <xf numFmtId="2" fontId="3" fillId="4" borderId="6" xfId="2" applyNumberFormat="1" applyFont="1" applyFill="1" applyBorder="1" applyAlignment="1">
      <alignment horizontal="center"/>
    </xf>
    <xf numFmtId="2" fontId="3" fillId="4" borderId="4" xfId="2" applyNumberFormat="1" applyFont="1" applyFill="1" applyBorder="1" applyAlignment="1">
      <alignment horizontal="center"/>
    </xf>
    <xf numFmtId="0" fontId="10" fillId="0" borderId="38" xfId="0" applyFont="1" applyBorder="1"/>
    <xf numFmtId="164" fontId="3" fillId="0" borderId="46" xfId="1" applyNumberFormat="1" applyFont="1" applyBorder="1" applyAlignment="1">
      <alignment horizontal="center"/>
    </xf>
    <xf numFmtId="0" fontId="7" fillId="0" borderId="14" xfId="0" applyFont="1" applyBorder="1"/>
    <xf numFmtId="42" fontId="3" fillId="4" borderId="15" xfId="1" applyNumberFormat="1" applyFont="1" applyFill="1" applyBorder="1"/>
    <xf numFmtId="0" fontId="2" fillId="0" borderId="15" xfId="0" applyFont="1" applyFill="1" applyBorder="1" applyAlignment="1">
      <alignment horizontal="left" indent="2"/>
    </xf>
    <xf numFmtId="165" fontId="2" fillId="3" borderId="15" xfId="0" applyNumberFormat="1" applyFont="1" applyFill="1" applyBorder="1" applyAlignment="1">
      <alignment horizontal="center"/>
    </xf>
    <xf numFmtId="0" fontId="7" fillId="0" borderId="38" xfId="0" applyFont="1" applyBorder="1"/>
    <xf numFmtId="42" fontId="3" fillId="0" borderId="38" xfId="1" applyNumberFormat="1" applyFont="1" applyFill="1" applyBorder="1"/>
    <xf numFmtId="42" fontId="3" fillId="0" borderId="40" xfId="1" applyNumberFormat="1" applyFont="1" applyFill="1" applyBorder="1"/>
    <xf numFmtId="42" fontId="3" fillId="0" borderId="46" xfId="1" applyNumberFormat="1" applyFont="1" applyFill="1" applyBorder="1"/>
    <xf numFmtId="0" fontId="10" fillId="0" borderId="21" xfId="0" applyFont="1" applyBorder="1"/>
    <xf numFmtId="0" fontId="10" fillId="0" borderId="38" xfId="0" applyFont="1" applyFill="1" applyBorder="1"/>
    <xf numFmtId="0" fontId="6" fillId="0" borderId="15" xfId="0" applyFont="1" applyFill="1" applyBorder="1" applyAlignment="1">
      <alignment horizontal="left" indent="2"/>
    </xf>
    <xf numFmtId="42" fontId="3" fillId="0" borderId="39" xfId="1" applyNumberFormat="1" applyFont="1" applyFill="1" applyBorder="1"/>
    <xf numFmtId="164" fontId="3" fillId="0" borderId="5" xfId="1" applyNumberFormat="1" applyFont="1" applyFill="1" applyBorder="1" applyAlignment="1">
      <alignment horizontal="center"/>
    </xf>
    <xf numFmtId="0" fontId="3" fillId="2" borderId="7" xfId="0" applyFont="1" applyFill="1" applyBorder="1" applyAlignment="1">
      <alignment horizontal="center" wrapText="1"/>
    </xf>
    <xf numFmtId="164" fontId="3" fillId="2" borderId="47" xfId="1" applyNumberFormat="1" applyFont="1" applyFill="1" applyBorder="1" applyAlignment="1">
      <alignment horizontal="center" wrapText="1"/>
    </xf>
    <xf numFmtId="164" fontId="3" fillId="2" borderId="48" xfId="1" applyNumberFormat="1" applyFont="1" applyFill="1" applyBorder="1" applyAlignment="1">
      <alignment horizontal="center" wrapText="1"/>
    </xf>
    <xf numFmtId="164" fontId="3" fillId="2" borderId="7" xfId="1" applyNumberFormat="1" applyFont="1" applyFill="1" applyBorder="1" applyAlignment="1">
      <alignment horizontal="center" wrapText="1"/>
    </xf>
    <xf numFmtId="9" fontId="3" fillId="4" borderId="38" xfId="2" applyFont="1" applyFill="1" applyBorder="1" applyAlignment="1">
      <alignment horizontal="center"/>
    </xf>
    <xf numFmtId="42" fontId="3" fillId="0" borderId="35" xfId="1" applyNumberFormat="1" applyFont="1" applyFill="1" applyBorder="1"/>
    <xf numFmtId="42" fontId="3" fillId="4" borderId="31" xfId="1" applyNumberFormat="1" applyFont="1" applyFill="1" applyBorder="1"/>
    <xf numFmtId="0" fontId="3" fillId="0" borderId="28" xfId="0" applyFont="1" applyBorder="1"/>
    <xf numFmtId="42" fontId="3" fillId="0" borderId="28" xfId="1" applyNumberFormat="1" applyFont="1" applyBorder="1"/>
    <xf numFmtId="42" fontId="3" fillId="0" borderId="32" xfId="1" applyNumberFormat="1" applyFont="1" applyBorder="1"/>
    <xf numFmtId="42" fontId="3" fillId="0" borderId="51" xfId="1" applyNumberFormat="1" applyFont="1" applyBorder="1"/>
    <xf numFmtId="42" fontId="3" fillId="0" borderId="28" xfId="1" applyNumberFormat="1" applyFont="1" applyFill="1" applyBorder="1"/>
    <xf numFmtId="0" fontId="2" fillId="0" borderId="28" xfId="0" applyFont="1" applyBorder="1"/>
    <xf numFmtId="0" fontId="7" fillId="0" borderId="28" xfId="0" applyFont="1" applyBorder="1"/>
    <xf numFmtId="42" fontId="3" fillId="4" borderId="39" xfId="1" applyNumberFormat="1" applyFont="1" applyFill="1" applyBorder="1"/>
    <xf numFmtId="42" fontId="3" fillId="4" borderId="28" xfId="1" applyNumberFormat="1" applyFont="1" applyFill="1" applyBorder="1"/>
    <xf numFmtId="42" fontId="3" fillId="4" borderId="38" xfId="1" applyNumberFormat="1" applyFont="1" applyFill="1" applyBorder="1"/>
    <xf numFmtId="42" fontId="3" fillId="0" borderId="52" xfId="1" applyNumberFormat="1" applyFont="1" applyFill="1" applyBorder="1"/>
    <xf numFmtId="0" fontId="3" fillId="4" borderId="7" xfId="0" applyFont="1" applyFill="1" applyBorder="1"/>
    <xf numFmtId="9" fontId="3" fillId="4" borderId="22" xfId="2" applyFont="1" applyFill="1" applyBorder="1" applyAlignment="1">
      <alignment horizontal="center"/>
    </xf>
    <xf numFmtId="9" fontId="3" fillId="4" borderId="36" xfId="2" applyFont="1" applyFill="1" applyBorder="1" applyAlignment="1">
      <alignment horizontal="center"/>
    </xf>
    <xf numFmtId="5" fontId="3" fillId="5" borderId="53" xfId="0" applyNumberFormat="1" applyFont="1" applyFill="1" applyBorder="1"/>
    <xf numFmtId="5" fontId="3" fillId="5" borderId="36" xfId="0" applyNumberFormat="1" applyFont="1" applyFill="1" applyBorder="1"/>
    <xf numFmtId="9" fontId="3" fillId="5" borderId="36" xfId="1" applyNumberFormat="1" applyFont="1" applyFill="1" applyBorder="1" applyAlignment="1">
      <alignment horizontal="center"/>
    </xf>
    <xf numFmtId="42" fontId="3" fillId="0" borderId="56" xfId="1" applyNumberFormat="1" applyFont="1" applyBorder="1"/>
    <xf numFmtId="5" fontId="3" fillId="5" borderId="55" xfId="0" applyNumberFormat="1" applyFont="1" applyFill="1" applyBorder="1"/>
    <xf numFmtId="42" fontId="3" fillId="5" borderId="55" xfId="1" applyNumberFormat="1" applyFont="1" applyFill="1" applyBorder="1"/>
    <xf numFmtId="9" fontId="3" fillId="4" borderId="47" xfId="2" applyFont="1" applyFill="1" applyBorder="1" applyAlignment="1">
      <alignment horizontal="center"/>
    </xf>
    <xf numFmtId="9" fontId="3" fillId="4" borderId="54" xfId="2" applyFont="1" applyFill="1" applyBorder="1" applyAlignment="1">
      <alignment horizontal="center"/>
    </xf>
    <xf numFmtId="9" fontId="2" fillId="3" borderId="19" xfId="2" applyFont="1" applyFill="1" applyBorder="1" applyAlignment="1">
      <alignment horizontal="center"/>
    </xf>
    <xf numFmtId="9" fontId="2" fillId="3" borderId="12" xfId="2" applyFont="1" applyFill="1" applyBorder="1" applyAlignment="1">
      <alignment horizontal="center"/>
    </xf>
    <xf numFmtId="9" fontId="2" fillId="3" borderId="31" xfId="2" applyFont="1" applyFill="1" applyBorder="1" applyAlignment="1">
      <alignment horizontal="center"/>
    </xf>
    <xf numFmtId="9" fontId="2" fillId="3" borderId="32" xfId="2" applyFont="1" applyFill="1" applyBorder="1" applyAlignment="1">
      <alignment horizontal="center"/>
    </xf>
    <xf numFmtId="42" fontId="2" fillId="4" borderId="12" xfId="1" applyNumberFormat="1" applyFont="1" applyFill="1" applyBorder="1"/>
    <xf numFmtId="42" fontId="2" fillId="4" borderId="13" xfId="1" applyNumberFormat="1" applyFont="1" applyFill="1" applyBorder="1"/>
    <xf numFmtId="164" fontId="2" fillId="0" borderId="39" xfId="1" applyNumberFormat="1" applyFont="1" applyBorder="1" applyAlignment="1">
      <alignment horizontal="center"/>
    </xf>
    <xf numFmtId="164" fontId="2" fillId="0" borderId="40" xfId="1" applyNumberFormat="1" applyFont="1" applyBorder="1" applyAlignment="1">
      <alignment horizontal="center"/>
    </xf>
    <xf numFmtId="164" fontId="2" fillId="0" borderId="46" xfId="1" applyNumberFormat="1" applyFont="1" applyBorder="1" applyAlignment="1">
      <alignment horizontal="center"/>
    </xf>
    <xf numFmtId="0" fontId="0" fillId="0" borderId="0" xfId="0" applyNumberFormat="1"/>
    <xf numFmtId="2" fontId="3" fillId="4" borderId="31" xfId="2" applyNumberFormat="1" applyFont="1" applyFill="1" applyBorder="1" applyAlignment="1">
      <alignment horizontal="center"/>
    </xf>
    <xf numFmtId="39" fontId="3" fillId="4" borderId="41" xfId="1" applyNumberFormat="1" applyFont="1" applyFill="1" applyBorder="1" applyAlignment="1">
      <alignment horizontal="center"/>
    </xf>
    <xf numFmtId="39" fontId="3" fillId="4" borderId="35" xfId="1" applyNumberFormat="1" applyFont="1" applyFill="1" applyBorder="1" applyAlignment="1">
      <alignment horizontal="center"/>
    </xf>
    <xf numFmtId="9" fontId="3" fillId="4" borderId="21" xfId="2" applyFont="1" applyFill="1" applyBorder="1" applyAlignment="1">
      <alignment horizontal="center"/>
    </xf>
    <xf numFmtId="2" fontId="3" fillId="4" borderId="35" xfId="2" applyNumberFormat="1" applyFont="1" applyFill="1" applyBorder="1" applyAlignment="1">
      <alignment horizontal="center"/>
    </xf>
    <xf numFmtId="165" fontId="0" fillId="0" borderId="0" xfId="0" applyNumberFormat="1"/>
    <xf numFmtId="10" fontId="0" fillId="0" borderId="0" xfId="0" applyNumberFormat="1"/>
    <xf numFmtId="0" fontId="0" fillId="0" borderId="23" xfId="0" applyBorder="1"/>
    <xf numFmtId="0" fontId="0" fillId="0" borderId="58" xfId="0" applyBorder="1"/>
    <xf numFmtId="0" fontId="0" fillId="0" borderId="1" xfId="0" applyBorder="1"/>
    <xf numFmtId="0" fontId="0" fillId="0" borderId="43" xfId="0" applyBorder="1"/>
    <xf numFmtId="42" fontId="0" fillId="0" borderId="0" xfId="0" applyNumberFormat="1" applyFill="1" applyBorder="1"/>
    <xf numFmtId="0" fontId="0" fillId="0" borderId="45" xfId="0" applyBorder="1"/>
    <xf numFmtId="0" fontId="0" fillId="0" borderId="0" xfId="0" applyBorder="1"/>
    <xf numFmtId="0" fontId="2" fillId="0" borderId="0" xfId="0" applyFont="1" applyBorder="1"/>
    <xf numFmtId="0" fontId="0" fillId="0" borderId="24" xfId="0" applyBorder="1"/>
    <xf numFmtId="0" fontId="0" fillId="0" borderId="59" xfId="0" applyBorder="1"/>
    <xf numFmtId="0" fontId="0" fillId="0" borderId="2" xfId="0" applyBorder="1"/>
    <xf numFmtId="0" fontId="0" fillId="0" borderId="0" xfId="0" applyAlignment="1">
      <alignment vertical="top" wrapText="1"/>
    </xf>
    <xf numFmtId="0" fontId="7" fillId="0" borderId="23" xfId="0" applyFont="1" applyBorder="1"/>
    <xf numFmtId="42" fontId="0" fillId="3" borderId="60" xfId="0" applyNumberFormat="1" applyFill="1" applyBorder="1"/>
    <xf numFmtId="42" fontId="0" fillId="4" borderId="60" xfId="0" applyNumberFormat="1" applyFill="1" applyBorder="1"/>
    <xf numFmtId="42" fontId="0" fillId="3" borderId="61" xfId="0" applyNumberFormat="1" applyFill="1" applyBorder="1"/>
    <xf numFmtId="165" fontId="3" fillId="6" borderId="57" xfId="0" applyNumberFormat="1" applyFont="1" applyFill="1" applyBorder="1" applyAlignment="1">
      <alignment horizontal="center"/>
    </xf>
    <xf numFmtId="0" fontId="11" fillId="0" borderId="0" xfId="0" applyFont="1" applyBorder="1"/>
    <xf numFmtId="0" fontId="10" fillId="0" borderId="0" xfId="0" applyFont="1" applyAlignment="1" applyProtection="1">
      <alignment horizontal="left" vertical="top" wrapText="1"/>
    </xf>
    <xf numFmtId="0" fontId="10" fillId="0" borderId="0" xfId="0" applyFont="1" applyAlignment="1" applyProtection="1">
      <alignment vertical="top" wrapText="1"/>
    </xf>
    <xf numFmtId="0" fontId="12" fillId="0" borderId="0" xfId="0" applyFont="1" applyAlignment="1" applyProtection="1">
      <alignment vertical="top" wrapText="1"/>
    </xf>
    <xf numFmtId="0" fontId="13" fillId="0" borderId="0" xfId="0" applyFont="1" applyProtection="1"/>
    <xf numFmtId="0" fontId="2" fillId="3" borderId="15" xfId="0" applyFont="1" applyFill="1" applyBorder="1" applyAlignment="1">
      <alignment horizontal="left" indent="1"/>
    </xf>
    <xf numFmtId="0" fontId="2" fillId="3" borderId="38" xfId="0" applyFont="1" applyFill="1" applyBorder="1" applyAlignment="1">
      <alignment horizontal="left" indent="1"/>
    </xf>
    <xf numFmtId="0" fontId="6" fillId="3" borderId="15" xfId="0" applyFont="1" applyFill="1" applyBorder="1" applyAlignment="1">
      <alignment horizontal="left" indent="1"/>
    </xf>
    <xf numFmtId="0" fontId="2" fillId="0" borderId="0" xfId="0" applyNumberFormat="1" applyFont="1"/>
    <xf numFmtId="0" fontId="2" fillId="0" borderId="0" xfId="0" applyNumberFormat="1" applyFont="1" applyAlignment="1"/>
    <xf numFmtId="0" fontId="15" fillId="0" borderId="0" xfId="0" applyNumberFormat="1" applyFont="1"/>
    <xf numFmtId="0" fontId="10" fillId="0" borderId="0" xfId="0" applyFont="1" applyAlignment="1">
      <alignment horizontal="left" vertical="center"/>
    </xf>
    <xf numFmtId="0" fontId="2" fillId="0" borderId="0" xfId="0" applyFont="1" applyAlignment="1">
      <alignment horizontal="left" vertical="center" wrapText="1"/>
    </xf>
    <xf numFmtId="164" fontId="10" fillId="0" borderId="0" xfId="1" applyNumberFormat="1" applyFont="1" applyAlignment="1">
      <alignment horizontal="center" vertical="center"/>
    </xf>
    <xf numFmtId="0" fontId="15" fillId="0" borderId="0" xfId="0" applyFont="1" applyAlignment="1">
      <alignment horizontal="left" vertical="center"/>
    </xf>
    <xf numFmtId="0" fontId="3" fillId="0" borderId="0" xfId="0" applyFont="1" applyAlignment="1">
      <alignment vertical="center"/>
    </xf>
    <xf numFmtId="0" fontId="2" fillId="0" borderId="0" xfId="0" applyFont="1" applyAlignment="1">
      <alignment wrapText="1"/>
    </xf>
    <xf numFmtId="0" fontId="2" fillId="0" borderId="0" xfId="0" applyFont="1"/>
    <xf numFmtId="0" fontId="2" fillId="0" borderId="0" xfId="0" applyNumberFormat="1" applyFont="1" applyAlignment="1">
      <alignment vertical="center"/>
    </xf>
    <xf numFmtId="0" fontId="2" fillId="4" borderId="0" xfId="0" applyNumberFormat="1" applyFont="1" applyFill="1"/>
    <xf numFmtId="0" fontId="2" fillId="0" borderId="0" xfId="0" applyFont="1" applyAlignment="1">
      <alignment vertical="center" wrapText="1"/>
    </xf>
    <xf numFmtId="164" fontId="10" fillId="0" borderId="0" xfId="1" applyNumberFormat="1" applyFont="1" applyAlignment="1">
      <alignment horizontal="center" vertical="center" wrapText="1"/>
    </xf>
    <xf numFmtId="0" fontId="10" fillId="0" borderId="0" xfId="0" applyFont="1" applyAlignment="1">
      <alignment horizontal="left" vertical="center" wrapText="1"/>
    </xf>
    <xf numFmtId="0" fontId="15" fillId="4" borderId="0" xfId="0" applyNumberFormat="1" applyFont="1" applyFill="1" applyAlignment="1">
      <alignment horizontal="left" vertical="center"/>
    </xf>
    <xf numFmtId="0" fontId="15" fillId="4" borderId="0" xfId="0" applyNumberFormat="1" applyFont="1" applyFill="1" applyAlignment="1">
      <alignment vertical="center"/>
    </xf>
    <xf numFmtId="0" fontId="7" fillId="0" borderId="0" xfId="0" applyNumberFormat="1" applyFont="1" applyAlignment="1">
      <alignment vertical="center"/>
    </xf>
    <xf numFmtId="0" fontId="2" fillId="0" borderId="0" xfId="0" applyNumberFormat="1" applyFont="1" applyAlignment="1">
      <alignment horizontal="left" indent="1"/>
    </xf>
    <xf numFmtId="0" fontId="19" fillId="0" borderId="0" xfId="4" applyNumberFormat="1" applyFont="1" applyAlignment="1" applyProtection="1">
      <alignment vertical="center"/>
    </xf>
    <xf numFmtId="0" fontId="2" fillId="4" borderId="15" xfId="0" applyFont="1" applyFill="1" applyBorder="1" applyAlignment="1">
      <alignment horizontal="left" indent="1"/>
    </xf>
    <xf numFmtId="42" fontId="3" fillId="4" borderId="15" xfId="0" applyNumberFormat="1" applyFont="1" applyFill="1" applyBorder="1" applyAlignment="1">
      <alignment horizontal="center"/>
    </xf>
    <xf numFmtId="42" fontId="3" fillId="0" borderId="64" xfId="1" applyNumberFormat="1" applyFont="1" applyFill="1" applyBorder="1"/>
    <xf numFmtId="42" fontId="3" fillId="0" borderId="68" xfId="1" applyNumberFormat="1" applyFont="1" applyFill="1" applyBorder="1"/>
    <xf numFmtId="0" fontId="10" fillId="0" borderId="15" xfId="0" applyFont="1" applyFill="1" applyBorder="1" applyAlignment="1">
      <alignment horizontal="left"/>
    </xf>
    <xf numFmtId="42" fontId="2" fillId="0" borderId="12" xfId="1" applyNumberFormat="1" applyFont="1" applyFill="1" applyBorder="1"/>
    <xf numFmtId="42" fontId="3" fillId="0" borderId="15" xfId="2" applyNumberFormat="1" applyFont="1" applyFill="1" applyBorder="1" applyAlignment="1">
      <alignment horizontal="center"/>
    </xf>
    <xf numFmtId="9" fontId="3" fillId="4" borderId="15" xfId="2" applyNumberFormat="1" applyFont="1" applyFill="1" applyBorder="1" applyAlignment="1">
      <alignment horizontal="center"/>
    </xf>
    <xf numFmtId="0" fontId="7" fillId="0" borderId="42" xfId="0" applyFont="1" applyBorder="1" applyAlignment="1">
      <alignment horizontal="right"/>
    </xf>
    <xf numFmtId="0" fontId="3" fillId="0" borderId="70" xfId="0" applyFont="1" applyFill="1" applyBorder="1"/>
    <xf numFmtId="0" fontId="7" fillId="0" borderId="8" xfId="0" applyFont="1" applyFill="1" applyBorder="1"/>
    <xf numFmtId="164" fontId="3" fillId="2" borderId="71" xfId="1" applyNumberFormat="1" applyFont="1" applyFill="1" applyBorder="1" applyAlignment="1">
      <alignment horizontal="center" wrapText="1"/>
    </xf>
    <xf numFmtId="164" fontId="3" fillId="0" borderId="72" xfId="1" applyNumberFormat="1" applyFont="1" applyBorder="1" applyAlignment="1">
      <alignment horizontal="center"/>
    </xf>
    <xf numFmtId="37" fontId="4" fillId="0" borderId="45" xfId="2" applyNumberFormat="1" applyFont="1" applyFill="1" applyBorder="1" applyAlignment="1">
      <alignment horizontal="center"/>
    </xf>
    <xf numFmtId="164" fontId="3" fillId="0" borderId="45" xfId="1" applyNumberFormat="1" applyFont="1" applyBorder="1"/>
    <xf numFmtId="0" fontId="3" fillId="0" borderId="45" xfId="0" applyFont="1" applyFill="1" applyBorder="1"/>
    <xf numFmtId="42" fontId="2" fillId="0" borderId="13" xfId="1" applyNumberFormat="1" applyFont="1" applyFill="1" applyBorder="1"/>
    <xf numFmtId="42" fontId="2" fillId="4" borderId="19" xfId="2" applyNumberFormat="1" applyFont="1" applyFill="1" applyBorder="1" applyAlignment="1">
      <alignment horizontal="center"/>
    </xf>
    <xf numFmtId="42" fontId="2" fillId="4" borderId="62" xfId="2" applyNumberFormat="1" applyFont="1" applyFill="1" applyBorder="1" applyAlignment="1">
      <alignment horizontal="center"/>
    </xf>
    <xf numFmtId="0" fontId="2" fillId="4" borderId="38" xfId="0" applyFont="1" applyFill="1" applyBorder="1" applyAlignment="1">
      <alignment horizontal="left" indent="1"/>
    </xf>
    <xf numFmtId="42" fontId="2" fillId="4" borderId="12" xfId="2" applyNumberFormat="1" applyFont="1" applyFill="1" applyBorder="1" applyAlignment="1">
      <alignment horizontal="center"/>
    </xf>
    <xf numFmtId="42" fontId="2" fillId="4" borderId="13" xfId="2" applyNumberFormat="1" applyFont="1" applyFill="1" applyBorder="1" applyAlignment="1">
      <alignment horizontal="center"/>
    </xf>
    <xf numFmtId="0" fontId="3" fillId="0" borderId="0" xfId="0" applyFont="1" applyFill="1" applyBorder="1" applyAlignment="1">
      <alignment vertical="center" wrapText="1"/>
    </xf>
    <xf numFmtId="42" fontId="3" fillId="5" borderId="28" xfId="1" applyNumberFormat="1" applyFont="1" applyFill="1" applyBorder="1"/>
    <xf numFmtId="42" fontId="3" fillId="5" borderId="31" xfId="1" applyNumberFormat="1" applyFont="1" applyFill="1" applyBorder="1"/>
    <xf numFmtId="42" fontId="3" fillId="5" borderId="38" xfId="1" applyNumberFormat="1" applyFont="1" applyFill="1" applyBorder="1"/>
    <xf numFmtId="42" fontId="3" fillId="5" borderId="39" xfId="1" applyNumberFormat="1" applyFont="1" applyFill="1" applyBorder="1"/>
    <xf numFmtId="42" fontId="3" fillId="5" borderId="64" xfId="1" applyNumberFormat="1" applyFont="1" applyFill="1" applyBorder="1"/>
    <xf numFmtId="42" fontId="3" fillId="5" borderId="29" xfId="3" applyNumberFormat="1" applyFont="1" applyFill="1" applyBorder="1" applyAlignment="1">
      <alignment horizontal="center"/>
    </xf>
    <xf numFmtId="42" fontId="3" fillId="5" borderId="69" xfId="2" applyNumberFormat="1" applyFont="1" applyFill="1" applyBorder="1" applyAlignment="1">
      <alignment horizontal="center"/>
    </xf>
    <xf numFmtId="42" fontId="3" fillId="5" borderId="20" xfId="2" applyNumberFormat="1" applyFont="1" applyFill="1" applyBorder="1" applyAlignment="1">
      <alignment horizontal="center"/>
    </xf>
    <xf numFmtId="42" fontId="3" fillId="5" borderId="63" xfId="2" applyNumberFormat="1" applyFont="1" applyFill="1" applyBorder="1" applyAlignment="1">
      <alignment horizontal="center"/>
    </xf>
    <xf numFmtId="42" fontId="3" fillId="5" borderId="49" xfId="0" applyNumberFormat="1" applyFont="1" applyFill="1" applyBorder="1" applyAlignment="1">
      <alignment horizontal="center"/>
    </xf>
    <xf numFmtId="42" fontId="3" fillId="5" borderId="41" xfId="2" applyNumberFormat="1" applyFont="1" applyFill="1" applyBorder="1" applyAlignment="1">
      <alignment horizontal="center"/>
    </xf>
    <xf numFmtId="42" fontId="3" fillId="5" borderId="45" xfId="2" applyNumberFormat="1" applyFont="1" applyFill="1" applyBorder="1" applyAlignment="1">
      <alignment horizontal="center"/>
    </xf>
    <xf numFmtId="9" fontId="3" fillId="5" borderId="65" xfId="2" applyFont="1" applyFill="1" applyBorder="1" applyAlignment="1">
      <alignment horizontal="center"/>
    </xf>
    <xf numFmtId="9" fontId="3" fillId="5" borderId="67" xfId="2" applyFont="1" applyFill="1" applyBorder="1" applyAlignment="1">
      <alignment horizontal="center"/>
    </xf>
    <xf numFmtId="9" fontId="3" fillId="5" borderId="3" xfId="2" applyFont="1" applyFill="1" applyBorder="1" applyAlignment="1">
      <alignment horizontal="center"/>
    </xf>
    <xf numFmtId="9" fontId="3" fillId="5" borderId="50" xfId="2" applyFont="1" applyFill="1" applyBorder="1" applyAlignment="1">
      <alignment horizontal="center"/>
    </xf>
    <xf numFmtId="9" fontId="3" fillId="5" borderId="66" xfId="2" applyFont="1" applyFill="1" applyBorder="1" applyAlignment="1">
      <alignment horizontal="center"/>
    </xf>
    <xf numFmtId="42" fontId="3" fillId="5" borderId="29" xfId="1" applyNumberFormat="1" applyFont="1" applyFill="1" applyBorder="1" applyAlignment="1">
      <alignment horizontal="center"/>
    </xf>
    <xf numFmtId="42" fontId="3" fillId="5" borderId="41" xfId="1" applyNumberFormat="1" applyFont="1" applyFill="1" applyBorder="1" applyAlignment="1">
      <alignment horizontal="center"/>
    </xf>
    <xf numFmtId="42" fontId="3" fillId="5" borderId="45" xfId="1" applyNumberFormat="1" applyFont="1" applyFill="1" applyBorder="1" applyAlignment="1">
      <alignment horizontal="center"/>
    </xf>
    <xf numFmtId="5" fontId="3" fillId="6" borderId="55" xfId="0" applyNumberFormat="1" applyFont="1" applyFill="1" applyBorder="1"/>
    <xf numFmtId="42" fontId="3" fillId="6" borderId="55" xfId="1" applyNumberFormat="1" applyFont="1" applyFill="1" applyBorder="1"/>
    <xf numFmtId="5" fontId="3" fillId="6" borderId="53" xfId="0" applyNumberFormat="1" applyFont="1" applyFill="1" applyBorder="1"/>
    <xf numFmtId="9" fontId="3" fillId="6" borderId="36" xfId="1" applyNumberFormat="1" applyFont="1" applyFill="1" applyBorder="1" applyAlignment="1">
      <alignment horizontal="center"/>
    </xf>
    <xf numFmtId="9" fontId="2" fillId="4" borderId="12" xfId="1" applyNumberFormat="1" applyFont="1" applyFill="1" applyBorder="1" applyAlignment="1">
      <alignment horizontal="center"/>
    </xf>
    <xf numFmtId="165" fontId="2" fillId="0" borderId="68" xfId="0" applyNumberFormat="1" applyFont="1" applyFill="1" applyBorder="1" applyAlignment="1">
      <alignment horizontal="center"/>
    </xf>
    <xf numFmtId="42" fontId="2" fillId="0" borderId="73" xfId="1" applyNumberFormat="1" applyFont="1" applyFill="1" applyBorder="1"/>
    <xf numFmtId="42" fontId="2" fillId="0" borderId="74" xfId="1" applyNumberFormat="1" applyFont="1" applyFill="1" applyBorder="1"/>
    <xf numFmtId="0" fontId="2" fillId="0" borderId="58" xfId="0" applyFont="1" applyFill="1" applyBorder="1" applyAlignment="1">
      <alignment horizontal="left" indent="2"/>
    </xf>
    <xf numFmtId="165" fontId="2" fillId="0" borderId="58" xfId="0" applyNumberFormat="1" applyFont="1" applyFill="1" applyBorder="1" applyAlignment="1">
      <alignment horizontal="center"/>
    </xf>
    <xf numFmtId="42" fontId="3" fillId="0" borderId="58" xfId="1" applyNumberFormat="1" applyFont="1" applyFill="1" applyBorder="1"/>
    <xf numFmtId="42" fontId="2" fillId="0" borderId="58" xfId="1" applyNumberFormat="1" applyFont="1" applyFill="1" applyBorder="1"/>
    <xf numFmtId="165" fontId="2" fillId="0" borderId="75" xfId="0" applyNumberFormat="1" applyFont="1" applyFill="1" applyBorder="1" applyAlignment="1">
      <alignment horizontal="center"/>
    </xf>
    <xf numFmtId="42" fontId="3" fillId="0" borderId="75" xfId="1" applyNumberFormat="1" applyFont="1" applyFill="1" applyBorder="1"/>
    <xf numFmtId="42" fontId="2" fillId="0" borderId="75" xfId="1" applyNumberFormat="1" applyFont="1" applyFill="1" applyBorder="1"/>
    <xf numFmtId="0" fontId="8" fillId="0" borderId="0" xfId="0" applyNumberFormat="1" applyFont="1" applyBorder="1"/>
    <xf numFmtId="0" fontId="7" fillId="0" borderId="75" xfId="0" applyFont="1" applyBorder="1"/>
    <xf numFmtId="0" fontId="10" fillId="0" borderId="75" xfId="0" applyFont="1" applyBorder="1"/>
    <xf numFmtId="42" fontId="3" fillId="0" borderId="14" xfId="1" applyNumberFormat="1" applyFont="1" applyFill="1" applyBorder="1"/>
    <xf numFmtId="42" fontId="3" fillId="0" borderId="10" xfId="1" applyNumberFormat="1" applyFont="1" applyFill="1" applyBorder="1"/>
    <xf numFmtId="42" fontId="3" fillId="0" borderId="11" xfId="1" applyNumberFormat="1" applyFont="1" applyFill="1" applyBorder="1"/>
    <xf numFmtId="42" fontId="3" fillId="0" borderId="5" xfId="1" applyNumberFormat="1" applyFont="1" applyFill="1" applyBorder="1"/>
    <xf numFmtId="9" fontId="3" fillId="4" borderId="15" xfId="1" applyNumberFormat="1" applyFont="1" applyFill="1" applyBorder="1" applyAlignment="1">
      <alignment horizontal="center"/>
    </xf>
    <xf numFmtId="0" fontId="2" fillId="0" borderId="2" xfId="0" applyFont="1" applyFill="1" applyBorder="1" applyAlignment="1">
      <alignment wrapText="1"/>
    </xf>
    <xf numFmtId="164" fontId="3" fillId="0" borderId="76" xfId="1" applyNumberFormat="1" applyFont="1" applyBorder="1" applyAlignment="1">
      <alignment horizontal="center"/>
    </xf>
    <xf numFmtId="164" fontId="3" fillId="0" borderId="38" xfId="1" applyNumberFormat="1" applyFont="1" applyFill="1" applyBorder="1" applyAlignment="1">
      <alignment horizontal="center"/>
    </xf>
    <xf numFmtId="42" fontId="3" fillId="0" borderId="32" xfId="1" applyNumberFormat="1" applyFont="1" applyFill="1" applyBorder="1"/>
    <xf numFmtId="42" fontId="3" fillId="0" borderId="51" xfId="1" applyNumberFormat="1" applyFont="1" applyFill="1" applyBorder="1"/>
    <xf numFmtId="0" fontId="7" fillId="0" borderId="58" xfId="0" applyFont="1" applyBorder="1"/>
    <xf numFmtId="0" fontId="8" fillId="0" borderId="52" xfId="0" applyFont="1" applyBorder="1"/>
    <xf numFmtId="0" fontId="8" fillId="0" borderId="59" xfId="0" applyFont="1" applyBorder="1"/>
    <xf numFmtId="42" fontId="3" fillId="0" borderId="59" xfId="1" applyNumberFormat="1" applyFont="1" applyFill="1" applyBorder="1"/>
    <xf numFmtId="42" fontId="3" fillId="5" borderId="15" xfId="1" applyNumberFormat="1" applyFont="1" applyFill="1" applyBorder="1"/>
    <xf numFmtId="42" fontId="2" fillId="5" borderId="12" xfId="1" applyNumberFormat="1" applyFont="1" applyFill="1" applyBorder="1"/>
    <xf numFmtId="42" fontId="2" fillId="5" borderId="13" xfId="1" applyNumberFormat="1" applyFont="1" applyFill="1" applyBorder="1"/>
    <xf numFmtId="0" fontId="2" fillId="3" borderId="21" xfId="0" applyFont="1" applyFill="1" applyBorder="1" applyAlignment="1">
      <alignment horizontal="left" indent="1"/>
    </xf>
    <xf numFmtId="166" fontId="3" fillId="4" borderId="15" xfId="1" applyNumberFormat="1" applyFont="1" applyFill="1" applyBorder="1" applyAlignment="1">
      <alignment horizontal="center"/>
    </xf>
    <xf numFmtId="0" fontId="16" fillId="6" borderId="0" xfId="0" applyNumberFormat="1" applyFont="1" applyFill="1" applyAlignment="1"/>
    <xf numFmtId="0" fontId="17" fillId="6" borderId="0" xfId="0" applyNumberFormat="1" applyFont="1" applyFill="1"/>
    <xf numFmtId="0" fontId="17" fillId="3" borderId="47" xfId="0" applyNumberFormat="1" applyFont="1" applyFill="1" applyBorder="1"/>
    <xf numFmtId="0" fontId="2" fillId="5" borderId="47" xfId="0" applyFont="1" applyFill="1" applyBorder="1" applyAlignment="1">
      <alignment horizontal="left" vertical="center"/>
    </xf>
    <xf numFmtId="0" fontId="2" fillId="5" borderId="47" xfId="0" applyFont="1" applyFill="1" applyBorder="1" applyAlignment="1">
      <alignment horizontal="left" vertical="center" wrapText="1"/>
    </xf>
    <xf numFmtId="164" fontId="10" fillId="5" borderId="47" xfId="1" applyNumberFormat="1" applyFont="1" applyFill="1" applyBorder="1" applyAlignment="1">
      <alignment horizontal="center" vertical="center" wrapText="1"/>
    </xf>
    <xf numFmtId="0" fontId="3" fillId="3" borderId="47" xfId="0" applyNumberFormat="1" applyFont="1" applyFill="1" applyBorder="1" applyAlignment="1">
      <alignment vertical="center"/>
    </xf>
    <xf numFmtId="44" fontId="2" fillId="3" borderId="20" xfId="2" applyNumberFormat="1" applyFont="1" applyFill="1" applyBorder="1" applyAlignment="1">
      <alignment horizontal="center"/>
    </xf>
    <xf numFmtId="44" fontId="2" fillId="3" borderId="16" xfId="2" applyNumberFormat="1" applyFont="1" applyFill="1" applyBorder="1" applyAlignment="1">
      <alignment horizontal="center"/>
    </xf>
    <xf numFmtId="44" fontId="2" fillId="3" borderId="17" xfId="2" applyNumberFormat="1" applyFont="1" applyFill="1" applyBorder="1" applyAlignment="1">
      <alignment horizontal="center"/>
    </xf>
    <xf numFmtId="166" fontId="2" fillId="3" borderId="19" xfId="2" applyNumberFormat="1" applyFont="1" applyFill="1" applyBorder="1" applyAlignment="1">
      <alignment horizontal="center"/>
    </xf>
    <xf numFmtId="166" fontId="2" fillId="3" borderId="12" xfId="2" applyNumberFormat="1" applyFont="1" applyFill="1" applyBorder="1" applyAlignment="1">
      <alignment horizontal="center"/>
    </xf>
    <xf numFmtId="166" fontId="2" fillId="3" borderId="13" xfId="2" applyNumberFormat="1" applyFont="1" applyFill="1" applyBorder="1" applyAlignment="1">
      <alignment horizontal="center"/>
    </xf>
    <xf numFmtId="42" fontId="3" fillId="4" borderId="21" xfId="1" applyNumberFormat="1" applyFont="1" applyFill="1" applyBorder="1"/>
    <xf numFmtId="42" fontId="3" fillId="7" borderId="38" xfId="1" applyNumberFormat="1" applyFont="1" applyFill="1" applyBorder="1"/>
    <xf numFmtId="9" fontId="2" fillId="7" borderId="19" xfId="2" applyFont="1" applyFill="1" applyBorder="1" applyAlignment="1">
      <alignment horizontal="center"/>
    </xf>
    <xf numFmtId="9" fontId="2" fillId="7" borderId="12" xfId="2" applyFont="1" applyFill="1" applyBorder="1" applyAlignment="1">
      <alignment horizontal="center"/>
    </xf>
    <xf numFmtId="9" fontId="2" fillId="7" borderId="13" xfId="2" applyFont="1" applyFill="1" applyBorder="1" applyAlignment="1">
      <alignment horizontal="center"/>
    </xf>
    <xf numFmtId="0" fontId="2" fillId="7" borderId="38" xfId="0" applyFont="1" applyFill="1" applyBorder="1" applyAlignment="1">
      <alignment horizontal="left" indent="1"/>
    </xf>
    <xf numFmtId="9" fontId="2" fillId="0" borderId="19" xfId="2" applyFont="1" applyFill="1" applyBorder="1" applyAlignment="1">
      <alignment horizontal="center"/>
    </xf>
    <xf numFmtId="9" fontId="2" fillId="0" borderId="12" xfId="2" applyFont="1" applyFill="1" applyBorder="1" applyAlignment="1">
      <alignment horizontal="center"/>
    </xf>
    <xf numFmtId="9" fontId="2" fillId="0" borderId="13" xfId="2" applyFont="1" applyFill="1" applyBorder="1" applyAlignment="1">
      <alignment horizontal="center"/>
    </xf>
    <xf numFmtId="0" fontId="2" fillId="7" borderId="38" xfId="0" applyFont="1" applyFill="1" applyBorder="1" applyAlignment="1">
      <alignment horizontal="left" indent="2"/>
    </xf>
    <xf numFmtId="44" fontId="3" fillId="0" borderId="0" xfId="0" applyNumberFormat="1" applyFont="1" applyFill="1" applyBorder="1"/>
    <xf numFmtId="164" fontId="3" fillId="0" borderId="39" xfId="1" applyNumberFormat="1" applyFont="1" applyBorder="1" applyAlignment="1">
      <alignment horizontal="center"/>
    </xf>
    <xf numFmtId="164" fontId="3" fillId="0" borderId="13" xfId="1" applyNumberFormat="1" applyFont="1" applyBorder="1" applyAlignment="1">
      <alignment horizontal="center"/>
    </xf>
    <xf numFmtId="164" fontId="3" fillId="7" borderId="38" xfId="1" applyNumberFormat="1" applyFont="1" applyFill="1" applyBorder="1" applyAlignment="1">
      <alignment horizontal="center"/>
    </xf>
    <xf numFmtId="164" fontId="2" fillId="7" borderId="39" xfId="1" applyNumberFormat="1" applyFont="1" applyFill="1" applyBorder="1" applyAlignment="1">
      <alignment horizontal="center"/>
    </xf>
    <xf numFmtId="164" fontId="2" fillId="7" borderId="40" xfId="1" applyNumberFormat="1" applyFont="1" applyFill="1" applyBorder="1" applyAlignment="1">
      <alignment horizontal="center"/>
    </xf>
    <xf numFmtId="164" fontId="2" fillId="7" borderId="46" xfId="1" applyNumberFormat="1" applyFont="1" applyFill="1" applyBorder="1" applyAlignment="1">
      <alignment horizontal="center"/>
    </xf>
    <xf numFmtId="42" fontId="3" fillId="4" borderId="46" xfId="1" applyNumberFormat="1" applyFont="1" applyFill="1" applyBorder="1"/>
    <xf numFmtId="42" fontId="3" fillId="4" borderId="13" xfId="1" applyNumberFormat="1" applyFont="1" applyFill="1" applyBorder="1"/>
    <xf numFmtId="166" fontId="3" fillId="4" borderId="38" xfId="1" applyNumberFormat="1" applyFont="1" applyFill="1" applyBorder="1"/>
    <xf numFmtId="42" fontId="2" fillId="3" borderId="19" xfId="2" applyNumberFormat="1" applyFont="1" applyFill="1" applyBorder="1" applyAlignment="1">
      <alignment horizontal="center"/>
    </xf>
    <xf numFmtId="42" fontId="2" fillId="3" borderId="12" xfId="2" applyNumberFormat="1" applyFont="1" applyFill="1" applyBorder="1" applyAlignment="1">
      <alignment horizontal="center"/>
    </xf>
    <xf numFmtId="42" fontId="2" fillId="3" borderId="13" xfId="2" applyNumberFormat="1" applyFont="1" applyFill="1" applyBorder="1" applyAlignment="1">
      <alignment horizontal="center"/>
    </xf>
    <xf numFmtId="0" fontId="3" fillId="8" borderId="47" xfId="0" applyFont="1" applyFill="1" applyBorder="1" applyAlignment="1">
      <alignment horizontal="left" vertical="center"/>
    </xf>
    <xf numFmtId="0" fontId="7" fillId="7" borderId="38" xfId="0" applyFont="1" applyFill="1" applyBorder="1"/>
    <xf numFmtId="9" fontId="2" fillId="7" borderId="39" xfId="2" applyFont="1" applyFill="1" applyBorder="1" applyAlignment="1">
      <alignment horizontal="center"/>
    </xf>
    <xf numFmtId="9" fontId="2" fillId="7" borderId="40" xfId="2" applyFont="1" applyFill="1" applyBorder="1" applyAlignment="1">
      <alignment horizontal="center"/>
    </xf>
    <xf numFmtId="9" fontId="2" fillId="7" borderId="46" xfId="2" applyFont="1" applyFill="1" applyBorder="1" applyAlignment="1">
      <alignment horizontal="center"/>
    </xf>
    <xf numFmtId="42" fontId="3" fillId="7" borderId="77" xfId="1" applyNumberFormat="1" applyFont="1" applyFill="1" applyBorder="1"/>
    <xf numFmtId="9" fontId="2" fillId="7" borderId="78" xfId="2" applyFont="1" applyFill="1" applyBorder="1" applyAlignment="1">
      <alignment horizontal="center"/>
    </xf>
    <xf numFmtId="9" fontId="2" fillId="7" borderId="79" xfId="2" applyFont="1" applyFill="1" applyBorder="1" applyAlignment="1">
      <alignment horizontal="center"/>
    </xf>
    <xf numFmtId="9" fontId="2" fillId="7" borderId="80" xfId="2" applyFont="1" applyFill="1" applyBorder="1" applyAlignment="1">
      <alignment horizontal="center"/>
    </xf>
    <xf numFmtId="42" fontId="3" fillId="7" borderId="81" xfId="1" applyNumberFormat="1" applyFont="1" applyFill="1" applyBorder="1"/>
    <xf numFmtId="9" fontId="2" fillId="7" borderId="82" xfId="2" applyFont="1" applyFill="1" applyBorder="1" applyAlignment="1">
      <alignment horizontal="center"/>
    </xf>
    <xf numFmtId="9" fontId="2" fillId="7" borderId="83" xfId="2" applyFont="1" applyFill="1" applyBorder="1" applyAlignment="1">
      <alignment horizontal="center"/>
    </xf>
    <xf numFmtId="9" fontId="2" fillId="7" borderId="84" xfId="2" applyFont="1" applyFill="1" applyBorder="1" applyAlignment="1">
      <alignment horizontal="center"/>
    </xf>
    <xf numFmtId="0" fontId="7" fillId="7" borderId="38" xfId="0" applyFont="1" applyFill="1" applyBorder="1" applyAlignment="1">
      <alignment horizontal="left"/>
    </xf>
    <xf numFmtId="0" fontId="2" fillId="3" borderId="35" xfId="0" applyFont="1" applyFill="1" applyBorder="1" applyAlignment="1">
      <alignment horizontal="left" indent="1"/>
    </xf>
    <xf numFmtId="9" fontId="2" fillId="4" borderId="35" xfId="0" applyNumberFormat="1" applyFont="1" applyFill="1" applyBorder="1" applyAlignment="1">
      <alignment horizontal="center"/>
    </xf>
    <xf numFmtId="42" fontId="3" fillId="3" borderId="35" xfId="0" applyNumberFormat="1" applyFont="1" applyFill="1" applyBorder="1" applyAlignment="1">
      <alignment horizontal="center"/>
    </xf>
    <xf numFmtId="9" fontId="2" fillId="3" borderId="41" xfId="2" applyFont="1" applyFill="1" applyBorder="1" applyAlignment="1">
      <alignment horizontal="center"/>
    </xf>
    <xf numFmtId="9" fontId="3" fillId="4" borderId="35" xfId="2" applyFont="1" applyFill="1" applyBorder="1" applyAlignment="1">
      <alignment horizontal="center"/>
    </xf>
    <xf numFmtId="44" fontId="0" fillId="0" borderId="0" xfId="0" applyNumberFormat="1"/>
    <xf numFmtId="0" fontId="2" fillId="3" borderId="42" xfId="0" applyFont="1" applyFill="1" applyBorder="1" applyAlignment="1">
      <alignment horizontal="left" indent="1"/>
    </xf>
    <xf numFmtId="9" fontId="2" fillId="3" borderId="43" xfId="0" applyNumberFormat="1" applyFont="1" applyFill="1" applyBorder="1" applyAlignment="1">
      <alignment horizontal="center"/>
    </xf>
    <xf numFmtId="0" fontId="10" fillId="0" borderId="35" xfId="0" applyFont="1" applyBorder="1"/>
    <xf numFmtId="42" fontId="3" fillId="4" borderId="35" xfId="1" applyNumberFormat="1" applyFont="1" applyFill="1" applyBorder="1"/>
    <xf numFmtId="44" fontId="2" fillId="3" borderId="41" xfId="2" applyNumberFormat="1" applyFont="1" applyFill="1" applyBorder="1" applyAlignment="1">
      <alignment horizontal="center"/>
    </xf>
    <xf numFmtId="44" fontId="2" fillId="3" borderId="0" xfId="2" applyNumberFormat="1" applyFont="1" applyFill="1" applyBorder="1" applyAlignment="1">
      <alignment horizontal="center"/>
    </xf>
    <xf numFmtId="44" fontId="2" fillId="0" borderId="85" xfId="1" applyNumberFormat="1" applyFont="1" applyFill="1" applyBorder="1" applyAlignment="1">
      <alignment horizontal="center"/>
    </xf>
    <xf numFmtId="0" fontId="2" fillId="3" borderId="28" xfId="0" applyFont="1" applyFill="1" applyBorder="1" applyAlignment="1">
      <alignment horizontal="left" indent="1"/>
    </xf>
    <xf numFmtId="0" fontId="2" fillId="0" borderId="28" xfId="0" applyFont="1" applyFill="1" applyBorder="1" applyAlignment="1">
      <alignment horizontal="left" indent="2"/>
    </xf>
    <xf numFmtId="42" fontId="3" fillId="3" borderId="28" xfId="1" applyNumberFormat="1" applyFont="1" applyFill="1" applyBorder="1"/>
    <xf numFmtId="42" fontId="0" fillId="0" borderId="0" xfId="0" applyNumberFormat="1"/>
    <xf numFmtId="42" fontId="3" fillId="5" borderId="13" xfId="1" applyNumberFormat="1" applyFont="1" applyFill="1" applyBorder="1"/>
    <xf numFmtId="42" fontId="2" fillId="0" borderId="31" xfId="1" applyNumberFormat="1" applyFont="1" applyFill="1" applyBorder="1"/>
    <xf numFmtId="42" fontId="2" fillId="0" borderId="15" xfId="1" applyNumberFormat="1" applyFont="1" applyFill="1" applyBorder="1"/>
    <xf numFmtId="42" fontId="2" fillId="0" borderId="28" xfId="1" applyNumberFormat="1" applyFont="1" applyFill="1" applyBorder="1"/>
    <xf numFmtId="0" fontId="3" fillId="0" borderId="0" xfId="0" applyNumberFormat="1" applyFont="1"/>
    <xf numFmtId="166" fontId="2" fillId="4" borderId="12" xfId="1" applyNumberFormat="1" applyFont="1" applyFill="1" applyBorder="1"/>
    <xf numFmtId="166" fontId="2" fillId="4" borderId="13" xfId="1" applyNumberFormat="1" applyFont="1" applyFill="1" applyBorder="1"/>
    <xf numFmtId="0" fontId="9" fillId="0" borderId="0" xfId="0" applyNumberFormat="1" applyFont="1" applyAlignment="1"/>
    <xf numFmtId="0" fontId="0" fillId="0" borderId="0" xfId="0" applyAlignment="1"/>
    <xf numFmtId="0" fontId="2" fillId="0" borderId="0" xfId="0" applyNumberFormat="1" applyFont="1" applyAlignment="1">
      <alignment horizontal="left" vertical="center" wrapText="1"/>
    </xf>
    <xf numFmtId="0" fontId="14" fillId="0" borderId="0" xfId="0" applyFont="1" applyAlignment="1">
      <alignment horizontal="left" vertical="center" wrapText="1"/>
    </xf>
    <xf numFmtId="0" fontId="5" fillId="0" borderId="0" xfId="0" applyNumberFormat="1" applyFont="1" applyAlignment="1"/>
    <xf numFmtId="0" fontId="3" fillId="3" borderId="2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75" xfId="0" applyFont="1" applyFill="1" applyBorder="1" applyAlignment="1">
      <alignment horizontal="right" wrapText="1" indent="2"/>
    </xf>
    <xf numFmtId="0" fontId="2" fillId="0" borderId="52" xfId="0" applyFont="1" applyFill="1" applyBorder="1" applyAlignment="1">
      <alignment horizontal="right" wrapText="1" indent="2"/>
    </xf>
    <xf numFmtId="0" fontId="2" fillId="0" borderId="0" xfId="0" applyFont="1" applyFill="1" applyBorder="1" applyAlignment="1">
      <alignment horizontal="right" wrapText="1" indent="2"/>
    </xf>
    <xf numFmtId="0" fontId="14" fillId="0" borderId="0" xfId="0" applyFont="1" applyAlignment="1" applyProtection="1">
      <alignment horizontal="left" vertical="top" wrapText="1"/>
    </xf>
    <xf numFmtId="0" fontId="2" fillId="0" borderId="43" xfId="0" applyFont="1" applyBorder="1" applyAlignment="1">
      <alignment horizontal="left" vertical="top"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0" fillId="0" borderId="43" xfId="0" applyBorder="1" applyAlignment="1">
      <alignment horizontal="left" vertical="top" wrapText="1"/>
    </xf>
    <xf numFmtId="0" fontId="0" fillId="0" borderId="24" xfId="0" applyBorder="1" applyAlignment="1">
      <alignment horizontal="left" vertical="top" wrapText="1"/>
    </xf>
    <xf numFmtId="0" fontId="0" fillId="0" borderId="59" xfId="0" applyBorder="1" applyAlignment="1">
      <alignment horizontal="left" vertical="top" wrapText="1"/>
    </xf>
    <xf numFmtId="0" fontId="0" fillId="0" borderId="2" xfId="0" applyBorder="1" applyAlignment="1">
      <alignment horizontal="left" vertical="top" wrapText="1"/>
    </xf>
  </cellXfs>
  <cellStyles count="6">
    <cellStyle name="Comma" xfId="1" builtinId="3"/>
    <cellStyle name="Currency" xfId="3" builtinId="4"/>
    <cellStyle name="Hyperlink" xfId="4" builtinId="8"/>
    <cellStyle name="Normal" xfId="0" builtinId="0"/>
    <cellStyle name="Normal 2" xfId="5" xr:uid="{00000000-0005-0000-0000-000004000000}"/>
    <cellStyle name="Percent" xfId="2" builtinId="5"/>
  </cellStyles>
  <dxfs count="1">
    <dxf>
      <font>
        <color rgb="FFFF0000"/>
      </font>
    </dxf>
  </dxfs>
  <tableStyles count="0" defaultTableStyle="TableStyleMedium9" defaultPivotStyle="PivotStyleLight16"/>
  <colors>
    <mruColors>
      <color rgb="FFFFFF99"/>
      <color rgb="FFFFFFCC"/>
      <color rgb="FFFFFF66"/>
      <color rgb="FFEAEAEA"/>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3</xdr:row>
      <xdr:rowOff>200025</xdr:rowOff>
    </xdr:to>
    <xdr:pic>
      <xdr:nvPicPr>
        <xdr:cNvPr id="2" name="Picture 1" descr="FMA Logo-Tagline DIGITA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876425"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3</xdr:row>
      <xdr:rowOff>28575</xdr:rowOff>
    </xdr:to>
    <xdr:pic>
      <xdr:nvPicPr>
        <xdr:cNvPr id="2" name="Picture 1" descr="FMA Logo-Tagline DIGITA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1600200"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3</xdr:row>
      <xdr:rowOff>28575</xdr:rowOff>
    </xdr:to>
    <xdr:pic>
      <xdr:nvPicPr>
        <xdr:cNvPr id="2" name="Picture 1" descr="FMA Logo-Tagline DIGITAL.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1600200"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3</xdr:row>
      <xdr:rowOff>28575</xdr:rowOff>
    </xdr:to>
    <xdr:pic>
      <xdr:nvPicPr>
        <xdr:cNvPr id="2" name="Picture 1" descr="FMA Logo-Tagline DIGITAL.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1600200"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79"/>
  <sheetViews>
    <sheetView tabSelected="1" zoomScaleNormal="100" workbookViewId="0">
      <selection activeCell="D2" sqref="D2"/>
    </sheetView>
  </sheetViews>
  <sheetFormatPr defaultColWidth="9.140625" defaultRowHeight="12.75" x14ac:dyDescent="0.2"/>
  <cols>
    <col min="1" max="1" width="25" style="16" bestFit="1" customWidth="1"/>
    <col min="2" max="2" width="93" style="16" customWidth="1"/>
    <col min="3" max="3" width="18.85546875" style="20" customWidth="1"/>
    <col min="4" max="4" width="10.7109375" style="20" customWidth="1"/>
    <col min="5" max="5" width="13.5703125" style="16" customWidth="1"/>
    <col min="6" max="6" width="10.42578125" style="20" bestFit="1" customWidth="1"/>
    <col min="7" max="7" width="9.28515625" style="16" bestFit="1" customWidth="1"/>
    <col min="8" max="16384" width="9.140625" style="16"/>
  </cols>
  <sheetData>
    <row r="1" spans="1:7" s="154" customFormat="1" ht="20.25" x14ac:dyDescent="0.3">
      <c r="B1" s="1"/>
    </row>
    <row r="2" spans="1:7" s="154" customFormat="1" ht="20.25" x14ac:dyDescent="0.3">
      <c r="B2" s="1"/>
    </row>
    <row r="3" spans="1:7" s="154" customFormat="1" ht="20.25" x14ac:dyDescent="0.3">
      <c r="B3" s="1"/>
    </row>
    <row r="4" spans="1:7" s="154" customFormat="1" ht="20.25" x14ac:dyDescent="0.3">
      <c r="B4" s="1"/>
    </row>
    <row r="5" spans="1:7" s="154" customFormat="1" ht="18" x14ac:dyDescent="0.25">
      <c r="A5" s="328" t="s">
        <v>72</v>
      </c>
      <c r="B5" s="329"/>
    </row>
    <row r="6" spans="1:7" s="154" customFormat="1" ht="82.5" customHeight="1" x14ac:dyDescent="0.2">
      <c r="A6" s="330" t="s">
        <v>178</v>
      </c>
      <c r="B6" s="330"/>
      <c r="D6" s="164"/>
    </row>
    <row r="7" spans="1:7" s="154" customFormat="1" ht="34.5" customHeight="1" x14ac:dyDescent="0.2">
      <c r="A7" s="330" t="s">
        <v>47</v>
      </c>
      <c r="B7" s="330"/>
      <c r="C7" s="173"/>
    </row>
    <row r="8" spans="1:7" s="154" customFormat="1" ht="15" customHeight="1" thickBot="1" x14ac:dyDescent="0.25">
      <c r="A8" s="155"/>
    </row>
    <row r="9" spans="1:7" s="154" customFormat="1" ht="22.5" customHeight="1" thickBot="1" x14ac:dyDescent="0.25">
      <c r="A9" s="260" t="s">
        <v>85</v>
      </c>
      <c r="B9" s="256"/>
      <c r="C9" s="256"/>
    </row>
    <row r="10" spans="1:7" s="154" customFormat="1" ht="15" customHeight="1" x14ac:dyDescent="0.2">
      <c r="A10" s="254" t="s">
        <v>61</v>
      </c>
      <c r="B10" s="255" t="s">
        <v>49</v>
      </c>
      <c r="C10" s="255" t="s">
        <v>50</v>
      </c>
    </row>
    <row r="11" spans="1:7" s="154" customFormat="1" ht="21.75" customHeight="1" x14ac:dyDescent="0.2">
      <c r="A11" s="170" t="s">
        <v>52</v>
      </c>
      <c r="B11" s="165"/>
      <c r="C11" s="165"/>
    </row>
    <row r="12" spans="1:7" customFormat="1" ht="50.25" customHeight="1" x14ac:dyDescent="0.2">
      <c r="A12" s="157" t="s">
        <v>53</v>
      </c>
      <c r="B12" s="166" t="s">
        <v>54</v>
      </c>
      <c r="C12" s="167" t="s">
        <v>86</v>
      </c>
    </row>
    <row r="13" spans="1:7" s="154" customFormat="1" ht="21.75" customHeight="1" x14ac:dyDescent="0.2">
      <c r="A13" s="169" t="s">
        <v>73</v>
      </c>
      <c r="B13" s="165"/>
      <c r="C13" s="165"/>
    </row>
    <row r="14" spans="1:7" x14ac:dyDescent="0.2">
      <c r="A14" s="160" t="s">
        <v>51</v>
      </c>
      <c r="B14" s="158"/>
      <c r="C14" s="159"/>
      <c r="D14" s="16"/>
      <c r="F14" s="16"/>
    </row>
    <row r="15" spans="1:7" s="20" customFormat="1" ht="37.5" customHeight="1" x14ac:dyDescent="0.2">
      <c r="A15" s="157" t="s">
        <v>65</v>
      </c>
      <c r="B15" s="158" t="s">
        <v>58</v>
      </c>
      <c r="C15" s="167" t="s">
        <v>87</v>
      </c>
      <c r="E15" s="16"/>
      <c r="G15" s="16"/>
    </row>
    <row r="16" spans="1:7" s="20" customFormat="1" ht="33.75" customHeight="1" x14ac:dyDescent="0.2">
      <c r="A16" s="157" t="s">
        <v>66</v>
      </c>
      <c r="B16" s="158" t="s">
        <v>55</v>
      </c>
      <c r="C16" s="167" t="s">
        <v>88</v>
      </c>
      <c r="E16" s="16"/>
      <c r="G16" s="16"/>
    </row>
    <row r="17" spans="1:7" s="20" customFormat="1" ht="60.75" customHeight="1" x14ac:dyDescent="0.2">
      <c r="A17" s="168" t="s">
        <v>67</v>
      </c>
      <c r="B17" s="158" t="s">
        <v>179</v>
      </c>
      <c r="C17" s="167" t="s">
        <v>89</v>
      </c>
      <c r="E17" s="16"/>
      <c r="G17" s="16"/>
    </row>
    <row r="18" spans="1:7" s="20" customFormat="1" ht="37.5" customHeight="1" x14ac:dyDescent="0.2">
      <c r="A18" s="157" t="s">
        <v>68</v>
      </c>
      <c r="B18" s="158" t="s">
        <v>57</v>
      </c>
      <c r="C18" s="167" t="s">
        <v>90</v>
      </c>
      <c r="E18" s="16"/>
      <c r="G18" s="16"/>
    </row>
    <row r="19" spans="1:7" ht="39.75" customHeight="1" x14ac:dyDescent="0.2">
      <c r="A19" s="168" t="s">
        <v>69</v>
      </c>
      <c r="B19" s="158" t="s">
        <v>59</v>
      </c>
      <c r="C19" s="167" t="s">
        <v>91</v>
      </c>
      <c r="D19" s="16"/>
      <c r="F19" s="16"/>
    </row>
    <row r="20" spans="1:7" ht="51.75" customHeight="1" x14ac:dyDescent="0.2">
      <c r="A20" s="157" t="s">
        <v>70</v>
      </c>
      <c r="B20" s="158" t="s">
        <v>56</v>
      </c>
      <c r="C20" s="167" t="s">
        <v>92</v>
      </c>
      <c r="D20" s="16"/>
      <c r="F20" s="16"/>
    </row>
    <row r="21" spans="1:7" ht="62.25" customHeight="1" x14ac:dyDescent="0.2">
      <c r="A21" s="168" t="s">
        <v>71</v>
      </c>
      <c r="B21" s="158" t="s">
        <v>180</v>
      </c>
      <c r="C21" s="167" t="s">
        <v>93</v>
      </c>
      <c r="D21" s="16"/>
      <c r="F21" s="16"/>
    </row>
    <row r="22" spans="1:7" x14ac:dyDescent="0.2">
      <c r="A22" s="157"/>
      <c r="B22" s="158"/>
      <c r="C22" s="159"/>
      <c r="D22" s="16"/>
      <c r="F22" s="16"/>
    </row>
    <row r="23" spans="1:7" x14ac:dyDescent="0.2">
      <c r="A23" s="160" t="s">
        <v>62</v>
      </c>
      <c r="B23" s="158"/>
      <c r="C23" s="159"/>
      <c r="D23" s="16"/>
      <c r="F23" s="16"/>
    </row>
    <row r="24" spans="1:7" ht="37.5" customHeight="1" x14ac:dyDescent="0.2">
      <c r="A24" s="168" t="s">
        <v>60</v>
      </c>
      <c r="B24" s="158" t="s">
        <v>181</v>
      </c>
      <c r="C24" s="167" t="s">
        <v>94</v>
      </c>
      <c r="D24" s="16"/>
      <c r="F24" s="16"/>
    </row>
    <row r="25" spans="1:7" ht="38.25" customHeight="1" x14ac:dyDescent="0.2">
      <c r="A25" s="157" t="s">
        <v>46</v>
      </c>
      <c r="B25" s="158" t="s">
        <v>182</v>
      </c>
      <c r="C25" s="167" t="s">
        <v>95</v>
      </c>
      <c r="D25" s="16"/>
      <c r="F25" s="16"/>
    </row>
    <row r="26" spans="1:7" ht="12.75" customHeight="1" x14ac:dyDescent="0.2">
      <c r="A26" s="157"/>
      <c r="B26" s="158"/>
      <c r="C26" s="167"/>
      <c r="D26" s="16"/>
      <c r="F26" s="16"/>
    </row>
    <row r="27" spans="1:7" ht="38.25" customHeight="1" x14ac:dyDescent="0.2">
      <c r="A27" s="169" t="s">
        <v>78</v>
      </c>
      <c r="B27" s="165"/>
      <c r="C27" s="165"/>
      <c r="D27" s="16"/>
      <c r="F27" s="16"/>
    </row>
    <row r="28" spans="1:7" ht="51" customHeight="1" x14ac:dyDescent="0.2">
      <c r="A28" s="157" t="s">
        <v>63</v>
      </c>
      <c r="B28" s="158" t="s">
        <v>64</v>
      </c>
      <c r="C28" s="167" t="s">
        <v>96</v>
      </c>
      <c r="D28" s="16"/>
      <c r="F28" s="16"/>
    </row>
    <row r="29" spans="1:7" ht="12.75" customHeight="1" x14ac:dyDescent="0.2">
      <c r="A29" s="157"/>
      <c r="B29" s="158"/>
      <c r="C29" s="167"/>
      <c r="D29" s="16"/>
      <c r="F29" s="16"/>
    </row>
    <row r="30" spans="1:7" ht="38.25" customHeight="1" x14ac:dyDescent="0.2">
      <c r="A30" s="169" t="s">
        <v>79</v>
      </c>
      <c r="B30" s="165"/>
      <c r="C30" s="165"/>
      <c r="D30" s="16"/>
      <c r="F30" s="16"/>
    </row>
    <row r="31" spans="1:7" ht="18" customHeight="1" x14ac:dyDescent="0.2">
      <c r="A31" s="156" t="s">
        <v>51</v>
      </c>
      <c r="B31" s="158"/>
      <c r="C31" s="167"/>
      <c r="D31" s="16"/>
      <c r="F31" s="16"/>
    </row>
    <row r="32" spans="1:7" ht="69.75" customHeight="1" x14ac:dyDescent="0.2">
      <c r="A32" s="157" t="s">
        <v>21</v>
      </c>
      <c r="B32" s="158" t="s">
        <v>166</v>
      </c>
      <c r="C32" s="167" t="s">
        <v>114</v>
      </c>
      <c r="D32" s="16"/>
      <c r="F32" s="16"/>
    </row>
    <row r="33" spans="1:6" ht="38.25" customHeight="1" x14ac:dyDescent="0.2">
      <c r="A33" s="168" t="s">
        <v>101</v>
      </c>
      <c r="B33" s="158" t="s">
        <v>183</v>
      </c>
      <c r="C33" s="167" t="s">
        <v>115</v>
      </c>
      <c r="D33" s="16"/>
      <c r="F33" s="16"/>
    </row>
    <row r="34" spans="1:6" ht="47.25" customHeight="1" x14ac:dyDescent="0.2">
      <c r="A34" s="168" t="s">
        <v>101</v>
      </c>
      <c r="B34" s="158" t="s">
        <v>184</v>
      </c>
      <c r="C34" s="167" t="s">
        <v>116</v>
      </c>
      <c r="D34" s="16"/>
      <c r="F34" s="16"/>
    </row>
    <row r="35" spans="1:6" ht="108.75" customHeight="1" x14ac:dyDescent="0.2">
      <c r="A35" s="168" t="s">
        <v>97</v>
      </c>
      <c r="B35" s="158" t="s">
        <v>187</v>
      </c>
      <c r="C35" s="167" t="s">
        <v>117</v>
      </c>
      <c r="D35" s="16"/>
      <c r="F35" s="16"/>
    </row>
    <row r="36" spans="1:6" ht="59.25" customHeight="1" x14ac:dyDescent="0.2">
      <c r="A36" s="168" t="s">
        <v>99</v>
      </c>
      <c r="B36" s="158" t="s">
        <v>185</v>
      </c>
      <c r="C36" s="167" t="s">
        <v>118</v>
      </c>
      <c r="D36" s="16"/>
      <c r="F36" s="16"/>
    </row>
    <row r="37" spans="1:6" ht="80.25" customHeight="1" x14ac:dyDescent="0.2">
      <c r="A37" s="168" t="s">
        <v>98</v>
      </c>
      <c r="B37" s="158" t="s">
        <v>176</v>
      </c>
      <c r="C37" s="167" t="s">
        <v>119</v>
      </c>
      <c r="D37" s="16"/>
      <c r="F37" s="16"/>
    </row>
    <row r="38" spans="1:6" ht="55.5" customHeight="1" x14ac:dyDescent="0.2">
      <c r="A38" s="168" t="s">
        <v>100</v>
      </c>
      <c r="B38" s="158" t="s">
        <v>102</v>
      </c>
      <c r="C38" s="167" t="s">
        <v>120</v>
      </c>
      <c r="D38" s="16"/>
      <c r="F38" s="16"/>
    </row>
    <row r="39" spans="1:6" ht="69" customHeight="1" x14ac:dyDescent="0.2">
      <c r="A39" s="168" t="s">
        <v>103</v>
      </c>
      <c r="B39" s="158" t="s">
        <v>177</v>
      </c>
      <c r="C39" s="167" t="s">
        <v>121</v>
      </c>
      <c r="D39" s="16"/>
      <c r="F39" s="16"/>
    </row>
    <row r="40" spans="1:6" ht="21.75" customHeight="1" x14ac:dyDescent="0.2">
      <c r="A40" s="160" t="s">
        <v>62</v>
      </c>
      <c r="B40" s="158"/>
      <c r="C40" s="167"/>
      <c r="D40" s="16"/>
      <c r="F40" s="16"/>
    </row>
    <row r="41" spans="1:6" ht="38.25" customHeight="1" x14ac:dyDescent="0.2">
      <c r="A41" s="168" t="s">
        <v>22</v>
      </c>
      <c r="B41" s="158" t="s">
        <v>171</v>
      </c>
      <c r="C41" s="167" t="s">
        <v>122</v>
      </c>
      <c r="D41" s="16"/>
      <c r="F41" s="16"/>
    </row>
    <row r="42" spans="1:6" ht="38.25" customHeight="1" x14ac:dyDescent="0.2">
      <c r="A42" s="168" t="s">
        <v>26</v>
      </c>
      <c r="B42" s="158" t="s">
        <v>172</v>
      </c>
      <c r="C42" s="167" t="s">
        <v>123</v>
      </c>
      <c r="D42" s="16"/>
      <c r="F42" s="16"/>
    </row>
    <row r="43" spans="1:6" ht="12.75" customHeight="1" x14ac:dyDescent="0.2">
      <c r="A43" s="168"/>
      <c r="B43" s="158"/>
      <c r="C43" s="167"/>
      <c r="D43" s="16"/>
      <c r="F43" s="16"/>
    </row>
    <row r="44" spans="1:6" ht="12.75" customHeight="1" thickBot="1" x14ac:dyDescent="0.25">
      <c r="A44" s="168"/>
      <c r="B44" s="158"/>
      <c r="C44" s="167"/>
      <c r="D44" s="16"/>
      <c r="F44" s="16"/>
    </row>
    <row r="45" spans="1:6" ht="22.5" customHeight="1" thickBot="1" x14ac:dyDescent="0.25">
      <c r="A45" s="257" t="s">
        <v>104</v>
      </c>
      <c r="B45" s="258"/>
      <c r="C45" s="259"/>
      <c r="D45" s="16"/>
      <c r="F45" s="16"/>
    </row>
    <row r="46" spans="1:6" ht="24.75" customHeight="1" x14ac:dyDescent="0.2">
      <c r="A46" s="171" t="s">
        <v>51</v>
      </c>
      <c r="B46" s="158" t="s">
        <v>105</v>
      </c>
      <c r="C46" s="167"/>
      <c r="D46" s="16"/>
      <c r="F46" s="16"/>
    </row>
    <row r="47" spans="1:6" ht="14.25" customHeight="1" x14ac:dyDescent="0.2">
      <c r="A47" s="160" t="s">
        <v>62</v>
      </c>
      <c r="B47" s="158"/>
      <c r="C47" s="167"/>
      <c r="D47" s="16"/>
      <c r="F47" s="16"/>
    </row>
    <row r="48" spans="1:6" ht="47.25" customHeight="1" x14ac:dyDescent="0.2">
      <c r="A48" s="168" t="s">
        <v>77</v>
      </c>
      <c r="B48" s="158" t="s">
        <v>167</v>
      </c>
      <c r="C48" s="167" t="s">
        <v>106</v>
      </c>
      <c r="D48" s="16"/>
      <c r="F48" s="16"/>
    </row>
    <row r="49" spans="1:6" ht="38.25" customHeight="1" x14ac:dyDescent="0.2">
      <c r="A49" s="157" t="s">
        <v>3</v>
      </c>
      <c r="B49" s="158" t="s">
        <v>168</v>
      </c>
      <c r="C49" s="167" t="s">
        <v>107</v>
      </c>
      <c r="D49" s="16"/>
      <c r="F49" s="16"/>
    </row>
    <row r="50" spans="1:6" ht="38.25" customHeight="1" x14ac:dyDescent="0.2">
      <c r="A50" s="157" t="s">
        <v>78</v>
      </c>
      <c r="B50" s="158" t="s">
        <v>169</v>
      </c>
      <c r="C50" s="167" t="s">
        <v>108</v>
      </c>
      <c r="D50" s="16"/>
      <c r="F50" s="16"/>
    </row>
    <row r="51" spans="1:6" ht="38.25" customHeight="1" x14ac:dyDescent="0.2">
      <c r="A51" s="168" t="s">
        <v>109</v>
      </c>
      <c r="B51" s="158" t="s">
        <v>170</v>
      </c>
      <c r="C51" s="167" t="s">
        <v>110</v>
      </c>
      <c r="D51" s="16"/>
      <c r="F51" s="16"/>
    </row>
    <row r="52" spans="1:6" ht="38.25" customHeight="1" x14ac:dyDescent="0.2">
      <c r="A52" s="168" t="s">
        <v>22</v>
      </c>
      <c r="B52" s="158" t="s">
        <v>171</v>
      </c>
      <c r="C52" s="167" t="s">
        <v>111</v>
      </c>
      <c r="D52" s="16"/>
      <c r="F52" s="16"/>
    </row>
    <row r="53" spans="1:6" ht="42.75" customHeight="1" x14ac:dyDescent="0.2">
      <c r="A53" s="168" t="s">
        <v>26</v>
      </c>
      <c r="B53" s="158" t="s">
        <v>172</v>
      </c>
      <c r="C53" s="167" t="s">
        <v>112</v>
      </c>
      <c r="D53" s="16"/>
      <c r="F53" s="16"/>
    </row>
    <row r="54" spans="1:6" customFormat="1" ht="12.75" customHeight="1" x14ac:dyDescent="0.2"/>
    <row r="55" spans="1:6" customFormat="1" ht="12.75" customHeight="1" thickBot="1" x14ac:dyDescent="0.25"/>
    <row r="56" spans="1:6" ht="22.5" customHeight="1" thickBot="1" x14ac:dyDescent="0.25">
      <c r="A56" s="290" t="s">
        <v>153</v>
      </c>
      <c r="B56" s="290"/>
      <c r="C56" s="290"/>
      <c r="D56" s="16"/>
      <c r="F56" s="16"/>
    </row>
    <row r="57" spans="1:6" ht="18" customHeight="1" x14ac:dyDescent="0.2">
      <c r="A57" s="156" t="s">
        <v>51</v>
      </c>
      <c r="B57" s="158"/>
      <c r="C57" s="167"/>
      <c r="D57" s="16"/>
      <c r="F57" s="16"/>
    </row>
    <row r="58" spans="1:6" ht="39" customHeight="1" x14ac:dyDescent="0.2">
      <c r="A58" s="168" t="s">
        <v>155</v>
      </c>
      <c r="B58" s="158" t="s">
        <v>157</v>
      </c>
      <c r="C58" s="167" t="s">
        <v>156</v>
      </c>
      <c r="D58" s="16"/>
      <c r="F58" s="16"/>
    </row>
    <row r="59" spans="1:6" ht="49.5" customHeight="1" x14ac:dyDescent="0.2">
      <c r="A59" s="168" t="s">
        <v>158</v>
      </c>
      <c r="B59" s="158" t="s">
        <v>173</v>
      </c>
      <c r="C59" s="167" t="s">
        <v>159</v>
      </c>
      <c r="D59" s="16"/>
      <c r="F59" s="16"/>
    </row>
    <row r="60" spans="1:6" ht="15.75" customHeight="1" x14ac:dyDescent="0.2">
      <c r="A60" s="160" t="s">
        <v>62</v>
      </c>
      <c r="B60" s="158"/>
      <c r="C60" s="167"/>
      <c r="D60" s="16"/>
      <c r="F60" s="16"/>
    </row>
    <row r="61" spans="1:6" ht="36" customHeight="1" x14ac:dyDescent="0.2">
      <c r="A61" s="168" t="s">
        <v>144</v>
      </c>
      <c r="B61" s="158" t="s">
        <v>175</v>
      </c>
      <c r="C61" s="167" t="s">
        <v>160</v>
      </c>
      <c r="D61" s="16"/>
      <c r="F61" s="16"/>
    </row>
    <row r="62" spans="1:6" ht="36" customHeight="1" x14ac:dyDescent="0.2">
      <c r="A62" s="168" t="s">
        <v>161</v>
      </c>
      <c r="B62" s="158" t="s">
        <v>162</v>
      </c>
      <c r="C62" s="167" t="s">
        <v>163</v>
      </c>
      <c r="D62" s="16"/>
      <c r="F62" s="16"/>
    </row>
    <row r="63" spans="1:6" ht="36" customHeight="1" x14ac:dyDescent="0.2">
      <c r="A63" s="168" t="s">
        <v>164</v>
      </c>
      <c r="B63" s="158" t="s">
        <v>174</v>
      </c>
      <c r="C63" s="167" t="s">
        <v>165</v>
      </c>
      <c r="D63" s="16"/>
      <c r="F63" s="16"/>
    </row>
    <row r="64" spans="1:6" ht="15.75" customHeight="1" x14ac:dyDescent="0.2">
      <c r="A64" s="168"/>
      <c r="B64" s="158"/>
      <c r="C64" s="167"/>
      <c r="D64" s="16"/>
      <c r="F64" s="16"/>
    </row>
    <row r="65" spans="1:6" x14ac:dyDescent="0.2">
      <c r="A65" s="157"/>
      <c r="B65" s="158"/>
      <c r="C65" s="159"/>
      <c r="D65" s="16"/>
      <c r="F65" s="16"/>
    </row>
    <row r="66" spans="1:6" x14ac:dyDescent="0.2">
      <c r="A66" s="331" t="s">
        <v>45</v>
      </c>
      <c r="B66" s="331"/>
      <c r="C66" s="331"/>
      <c r="D66" s="16"/>
      <c r="F66" s="16"/>
    </row>
    <row r="67" spans="1:6" x14ac:dyDescent="0.2">
      <c r="A67" s="331"/>
      <c r="B67" s="331"/>
      <c r="C67" s="331"/>
      <c r="D67" s="16"/>
      <c r="F67" s="16"/>
    </row>
    <row r="68" spans="1:6" x14ac:dyDescent="0.2">
      <c r="A68" s="331"/>
      <c r="B68" s="331"/>
      <c r="C68" s="331"/>
      <c r="D68" s="16"/>
      <c r="F68" s="16"/>
    </row>
    <row r="69" spans="1:6" x14ac:dyDescent="0.2">
      <c r="A69" s="331"/>
      <c r="B69" s="331"/>
      <c r="C69" s="331"/>
      <c r="D69" s="16"/>
      <c r="F69" s="16"/>
    </row>
    <row r="70" spans="1:6" x14ac:dyDescent="0.2">
      <c r="A70" s="331"/>
      <c r="B70" s="331"/>
      <c r="C70" s="331"/>
      <c r="D70" s="16"/>
      <c r="F70" s="16"/>
    </row>
    <row r="71" spans="1:6" ht="3" customHeight="1" x14ac:dyDescent="0.2">
      <c r="A71" s="331"/>
      <c r="B71" s="331"/>
      <c r="C71" s="331"/>
      <c r="D71" s="16"/>
      <c r="F71" s="16"/>
    </row>
    <row r="72" spans="1:6" hidden="1" x14ac:dyDescent="0.2">
      <c r="A72" s="331"/>
      <c r="B72" s="331"/>
      <c r="C72" s="331"/>
      <c r="D72" s="16"/>
      <c r="F72" s="16"/>
    </row>
    <row r="73" spans="1:6" x14ac:dyDescent="0.2">
      <c r="A73" s="331"/>
      <c r="B73" s="331"/>
      <c r="C73" s="331"/>
      <c r="D73" s="16"/>
      <c r="F73" s="16"/>
    </row>
    <row r="74" spans="1:6" x14ac:dyDescent="0.2">
      <c r="A74" s="331"/>
      <c r="B74" s="331"/>
      <c r="C74" s="331"/>
      <c r="D74" s="16"/>
      <c r="F74" s="16"/>
    </row>
    <row r="75" spans="1:6" x14ac:dyDescent="0.2">
      <c r="A75" s="161"/>
      <c r="B75" s="162"/>
      <c r="D75" s="16"/>
      <c r="F75" s="16"/>
    </row>
    <row r="76" spans="1:6" x14ac:dyDescent="0.2">
      <c r="A76" s="150" t="s">
        <v>186</v>
      </c>
      <c r="B76" s="163"/>
      <c r="D76" s="16"/>
      <c r="F76" s="16"/>
    </row>
    <row r="77" spans="1:6" x14ac:dyDescent="0.2">
      <c r="A77" s="161"/>
      <c r="D77" s="16"/>
      <c r="F77" s="16"/>
    </row>
    <row r="78" spans="1:6" x14ac:dyDescent="0.2">
      <c r="A78" s="161"/>
    </row>
    <row r="79" spans="1:6" x14ac:dyDescent="0.2">
      <c r="A79" s="161"/>
    </row>
  </sheetData>
  <mergeCells count="4">
    <mergeCell ref="A5:B5"/>
    <mergeCell ref="A6:B6"/>
    <mergeCell ref="A7:B7"/>
    <mergeCell ref="A66:C74"/>
  </mergeCells>
  <pageMargins left="0.7" right="0.7" top="0.75" bottom="0.75" header="0.3" footer="0.3"/>
  <pageSetup scale="66" fitToHeight="3" orientation="portrait" r:id="rId1"/>
  <rowBreaks count="2" manualBreakCount="2">
    <brk id="29" max="2" man="1"/>
    <brk id="64"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pageSetUpPr fitToPage="1"/>
  </sheetPr>
  <dimension ref="A1:Q223"/>
  <sheetViews>
    <sheetView zoomScaleNormal="100" workbookViewId="0">
      <pane xSplit="1" ySplit="5" topLeftCell="B6" activePane="bottomRight" state="frozen"/>
      <selection pane="topRight" activeCell="B1" sqref="B1"/>
      <selection pane="bottomLeft" activeCell="A8" sqref="A8"/>
      <selection pane="bottomRight" activeCell="M2" sqref="M2"/>
    </sheetView>
  </sheetViews>
  <sheetFormatPr defaultColWidth="9.140625" defaultRowHeight="12.75" outlineLevelRow="1" outlineLevelCol="1" x14ac:dyDescent="0.2"/>
  <cols>
    <col min="1" max="1" width="34.7109375" style="16" customWidth="1"/>
    <col min="2" max="2" width="8.7109375" style="16" customWidth="1"/>
    <col min="3" max="3" width="15.7109375" style="16" customWidth="1"/>
    <col min="4" max="4" width="11.7109375" style="20" bestFit="1" customWidth="1"/>
    <col min="5" max="5" width="11.140625" style="16" bestFit="1" customWidth="1"/>
    <col min="6" max="6" width="11.140625" style="16" customWidth="1"/>
    <col min="7" max="10" width="11.140625" style="16" customWidth="1" outlineLevel="1"/>
    <col min="11" max="11" width="11.140625" style="20" customWidth="1"/>
    <col min="12" max="12" width="12.140625" style="16" customWidth="1"/>
    <col min="13" max="13" width="13.140625" style="20" customWidth="1"/>
    <col min="14" max="14" width="11.42578125" style="20" bestFit="1" customWidth="1"/>
    <col min="15" max="15" width="10.7109375" style="20" customWidth="1"/>
    <col min="16" max="16" width="13.5703125" style="16" customWidth="1"/>
    <col min="17" max="17" width="10.42578125" style="20" bestFit="1" customWidth="1"/>
    <col min="18" max="18" width="9.28515625" style="16" bestFit="1" customWidth="1"/>
    <col min="19" max="16384" width="9.140625" style="16"/>
  </cols>
  <sheetData>
    <row r="1" spans="1:17" s="18" customFormat="1" ht="20.25" customHeight="1" thickBot="1" x14ac:dyDescent="0.25">
      <c r="A1" s="332"/>
      <c r="B1" s="332"/>
      <c r="C1" s="332"/>
      <c r="D1" s="329"/>
      <c r="F1" s="40"/>
      <c r="G1" s="19"/>
      <c r="H1" s="19"/>
      <c r="I1" s="19"/>
      <c r="J1" s="19"/>
      <c r="K1" s="19"/>
      <c r="L1" s="19"/>
      <c r="M1" s="172"/>
    </row>
    <row r="2" spans="1:17" s="18" customFormat="1" ht="20.25" customHeight="1" x14ac:dyDescent="0.2">
      <c r="A2" s="332"/>
      <c r="B2" s="332"/>
      <c r="C2" s="332"/>
      <c r="D2" s="329"/>
      <c r="E2" s="333" t="s">
        <v>19</v>
      </c>
      <c r="F2" s="334"/>
      <c r="G2" s="43"/>
      <c r="H2" s="19"/>
      <c r="I2" s="19"/>
      <c r="J2" s="19"/>
      <c r="K2" s="19"/>
      <c r="L2" s="19"/>
      <c r="M2" s="19"/>
    </row>
    <row r="3" spans="1:17" s="18" customFormat="1" ht="20.25" customHeight="1" thickBot="1" x14ac:dyDescent="0.25">
      <c r="A3" s="329"/>
      <c r="B3" s="329"/>
      <c r="C3" s="329"/>
      <c r="D3" s="329"/>
      <c r="E3" s="335"/>
      <c r="F3" s="336"/>
      <c r="G3" s="43"/>
      <c r="H3" s="19"/>
      <c r="I3" s="19"/>
      <c r="J3" s="19"/>
      <c r="K3" s="19"/>
      <c r="L3" s="19"/>
      <c r="M3" s="19"/>
    </row>
    <row r="4" spans="1:17" s="18" customFormat="1" ht="3" customHeight="1" thickBot="1" x14ac:dyDescent="0.25">
      <c r="A4" s="329"/>
      <c r="B4" s="329"/>
      <c r="C4" s="329"/>
      <c r="D4" s="329"/>
      <c r="E4" s="19"/>
      <c r="F4" s="19"/>
      <c r="G4" s="19"/>
      <c r="H4" s="19"/>
      <c r="I4" s="19"/>
      <c r="J4" s="19"/>
      <c r="K4" s="19"/>
      <c r="L4" s="19"/>
      <c r="M4" s="19"/>
    </row>
    <row r="5" spans="1:17" s="14" customFormat="1" ht="27" customHeight="1" thickBot="1" x14ac:dyDescent="0.25">
      <c r="A5" s="83" t="s">
        <v>23</v>
      </c>
      <c r="B5" s="83" t="s">
        <v>24</v>
      </c>
      <c r="C5" s="83" t="s">
        <v>48</v>
      </c>
      <c r="D5" s="84" t="s">
        <v>7</v>
      </c>
      <c r="E5" s="85" t="s">
        <v>8</v>
      </c>
      <c r="F5" s="85" t="s">
        <v>9</v>
      </c>
      <c r="G5" s="85" t="s">
        <v>10</v>
      </c>
      <c r="H5" s="85" t="s">
        <v>11</v>
      </c>
      <c r="I5" s="85" t="s">
        <v>12</v>
      </c>
      <c r="J5" s="85" t="s">
        <v>13</v>
      </c>
      <c r="K5" s="85" t="s">
        <v>2</v>
      </c>
      <c r="L5" s="85" t="s">
        <v>1</v>
      </c>
      <c r="M5" s="86" t="s">
        <v>0</v>
      </c>
    </row>
    <row r="6" spans="1:17" customFormat="1" x14ac:dyDescent="0.2"/>
    <row r="7" spans="1:17" customFormat="1" ht="15.75" x14ac:dyDescent="0.25">
      <c r="A7" s="24" t="s">
        <v>73</v>
      </c>
    </row>
    <row r="8" spans="1:17" customFormat="1" ht="13.5" thickBot="1" x14ac:dyDescent="0.25"/>
    <row r="9" spans="1:17" x14ac:dyDescent="0.2">
      <c r="A9" s="8" t="s">
        <v>15</v>
      </c>
      <c r="B9" s="8"/>
      <c r="C9" s="27"/>
      <c r="D9" s="9"/>
      <c r="E9" s="10"/>
      <c r="F9" s="10"/>
      <c r="G9" s="10"/>
      <c r="H9" s="10"/>
      <c r="I9" s="10"/>
      <c r="J9" s="10"/>
      <c r="K9" s="10"/>
      <c r="L9" s="10"/>
      <c r="M9" s="28"/>
      <c r="N9" s="16"/>
      <c r="O9" s="16"/>
      <c r="Q9" s="16"/>
    </row>
    <row r="10" spans="1:17" x14ac:dyDescent="0.2">
      <c r="A10" s="151"/>
      <c r="B10" s="51">
        <v>1</v>
      </c>
      <c r="C10" s="37">
        <v>0</v>
      </c>
      <c r="D10" s="112">
        <v>0</v>
      </c>
      <c r="E10" s="113">
        <v>0</v>
      </c>
      <c r="F10" s="113">
        <v>0</v>
      </c>
      <c r="G10" s="113">
        <v>0</v>
      </c>
      <c r="H10" s="113">
        <v>0</v>
      </c>
      <c r="I10" s="113">
        <v>0</v>
      </c>
      <c r="J10" s="113">
        <v>0</v>
      </c>
      <c r="K10" s="113">
        <v>0</v>
      </c>
      <c r="L10" s="113">
        <v>0</v>
      </c>
      <c r="M10" s="32">
        <f>SUM(D10:L10)</f>
        <v>0</v>
      </c>
      <c r="N10" s="16"/>
      <c r="O10" s="16"/>
      <c r="Q10" s="16"/>
    </row>
    <row r="11" spans="1:17" x14ac:dyDescent="0.2">
      <c r="A11" s="151"/>
      <c r="B11" s="51">
        <v>1</v>
      </c>
      <c r="C11" s="37">
        <v>0</v>
      </c>
      <c r="D11" s="112">
        <v>0</v>
      </c>
      <c r="E11" s="113">
        <v>0</v>
      </c>
      <c r="F11" s="113">
        <v>0</v>
      </c>
      <c r="G11" s="113">
        <v>0</v>
      </c>
      <c r="H11" s="113">
        <v>0</v>
      </c>
      <c r="I11" s="113">
        <v>0</v>
      </c>
      <c r="J11" s="113">
        <v>0</v>
      </c>
      <c r="K11" s="113">
        <v>0</v>
      </c>
      <c r="L11" s="113">
        <v>0</v>
      </c>
      <c r="M11" s="32">
        <f>SUM(D11:L11)</f>
        <v>0</v>
      </c>
      <c r="N11" s="16"/>
      <c r="O11" s="16"/>
      <c r="Q11" s="16"/>
    </row>
    <row r="12" spans="1:17" x14ac:dyDescent="0.2">
      <c r="A12" s="151"/>
      <c r="B12" s="51">
        <v>1</v>
      </c>
      <c r="C12" s="37">
        <v>0</v>
      </c>
      <c r="D12" s="112">
        <v>0</v>
      </c>
      <c r="E12" s="113">
        <v>0</v>
      </c>
      <c r="F12" s="113">
        <v>0</v>
      </c>
      <c r="G12" s="113">
        <v>0</v>
      </c>
      <c r="H12" s="113">
        <v>0</v>
      </c>
      <c r="I12" s="113">
        <v>0</v>
      </c>
      <c r="J12" s="113">
        <v>0</v>
      </c>
      <c r="K12" s="113">
        <v>0</v>
      </c>
      <c r="L12" s="113">
        <v>0</v>
      </c>
      <c r="M12" s="32">
        <f>SUM(D12:L12)</f>
        <v>0</v>
      </c>
      <c r="N12" s="16"/>
      <c r="O12" s="16"/>
      <c r="Q12" s="16"/>
    </row>
    <row r="13" spans="1:17" x14ac:dyDescent="0.2">
      <c r="A13" s="151"/>
      <c r="B13" s="51">
        <v>1</v>
      </c>
      <c r="C13" s="37">
        <v>0</v>
      </c>
      <c r="D13" s="112">
        <v>0</v>
      </c>
      <c r="E13" s="113">
        <v>0</v>
      </c>
      <c r="F13" s="113">
        <v>0</v>
      </c>
      <c r="G13" s="113">
        <v>0</v>
      </c>
      <c r="H13" s="113">
        <v>0</v>
      </c>
      <c r="I13" s="113">
        <v>0</v>
      </c>
      <c r="J13" s="113">
        <v>0</v>
      </c>
      <c r="K13" s="113">
        <v>0</v>
      </c>
      <c r="L13" s="113">
        <v>0</v>
      </c>
      <c r="M13" s="32">
        <f>SUM(D13:L13)</f>
        <v>0</v>
      </c>
      <c r="N13" s="16"/>
      <c r="O13" s="16"/>
      <c r="Q13" s="16"/>
    </row>
    <row r="14" spans="1:17" x14ac:dyDescent="0.2">
      <c r="A14" s="151"/>
      <c r="B14" s="51">
        <v>1</v>
      </c>
      <c r="C14" s="37">
        <v>0</v>
      </c>
      <c r="D14" s="112">
        <v>0</v>
      </c>
      <c r="E14" s="113">
        <v>0</v>
      </c>
      <c r="F14" s="113">
        <v>0</v>
      </c>
      <c r="G14" s="113">
        <v>0</v>
      </c>
      <c r="H14" s="113">
        <v>0</v>
      </c>
      <c r="I14" s="113">
        <v>0</v>
      </c>
      <c r="J14" s="113">
        <v>0</v>
      </c>
      <c r="K14" s="113">
        <v>0</v>
      </c>
      <c r="L14" s="113">
        <v>0</v>
      </c>
      <c r="M14" s="32">
        <f t="shared" ref="M14:M38" si="0">SUM(D14:L14)</f>
        <v>0</v>
      </c>
      <c r="N14" s="16"/>
      <c r="O14" s="16"/>
      <c r="Q14" s="16"/>
    </row>
    <row r="15" spans="1:17" x14ac:dyDescent="0.2">
      <c r="A15" s="151"/>
      <c r="B15" s="51">
        <v>1</v>
      </c>
      <c r="C15" s="37">
        <v>0</v>
      </c>
      <c r="D15" s="112">
        <v>0</v>
      </c>
      <c r="E15" s="113">
        <v>0</v>
      </c>
      <c r="F15" s="113">
        <v>0</v>
      </c>
      <c r="G15" s="113">
        <v>0</v>
      </c>
      <c r="H15" s="113">
        <v>0</v>
      </c>
      <c r="I15" s="113">
        <v>0</v>
      </c>
      <c r="J15" s="113">
        <v>0</v>
      </c>
      <c r="K15" s="113">
        <v>0</v>
      </c>
      <c r="L15" s="113">
        <v>0</v>
      </c>
      <c r="M15" s="32">
        <f t="shared" si="0"/>
        <v>0</v>
      </c>
      <c r="N15" s="16"/>
      <c r="O15" s="16"/>
      <c r="Q15" s="16"/>
    </row>
    <row r="16" spans="1:17" outlineLevel="1" x14ac:dyDescent="0.2">
      <c r="A16" s="151"/>
      <c r="B16" s="51">
        <v>1</v>
      </c>
      <c r="C16" s="37">
        <v>0</v>
      </c>
      <c r="D16" s="112">
        <v>0</v>
      </c>
      <c r="E16" s="113">
        <v>0</v>
      </c>
      <c r="F16" s="113">
        <v>0</v>
      </c>
      <c r="G16" s="113">
        <v>0</v>
      </c>
      <c r="H16" s="113">
        <v>0</v>
      </c>
      <c r="I16" s="113">
        <v>0</v>
      </c>
      <c r="J16" s="113">
        <v>0</v>
      </c>
      <c r="K16" s="113">
        <v>0</v>
      </c>
      <c r="L16" s="113">
        <v>0</v>
      </c>
      <c r="M16" s="32">
        <f t="shared" ref="M16:M17" si="1">SUM(D16:L16)</f>
        <v>0</v>
      </c>
      <c r="N16" s="16"/>
      <c r="O16" s="16"/>
      <c r="Q16" s="16"/>
    </row>
    <row r="17" spans="1:17" outlineLevel="1" x14ac:dyDescent="0.2">
      <c r="A17" s="151"/>
      <c r="B17" s="51">
        <v>1</v>
      </c>
      <c r="C17" s="37">
        <v>0</v>
      </c>
      <c r="D17" s="112">
        <v>0</v>
      </c>
      <c r="E17" s="113">
        <v>0</v>
      </c>
      <c r="F17" s="113">
        <v>0</v>
      </c>
      <c r="G17" s="113">
        <v>0</v>
      </c>
      <c r="H17" s="113">
        <v>0</v>
      </c>
      <c r="I17" s="113">
        <v>0</v>
      </c>
      <c r="J17" s="113">
        <v>0</v>
      </c>
      <c r="K17" s="113">
        <v>0</v>
      </c>
      <c r="L17" s="113">
        <v>0</v>
      </c>
      <c r="M17" s="32">
        <f t="shared" si="1"/>
        <v>0</v>
      </c>
      <c r="N17" s="16"/>
      <c r="O17" s="16"/>
      <c r="Q17" s="16"/>
    </row>
    <row r="18" spans="1:17" outlineLevel="1" x14ac:dyDescent="0.2">
      <c r="A18" s="151"/>
      <c r="B18" s="51">
        <v>1</v>
      </c>
      <c r="C18" s="37">
        <v>0</v>
      </c>
      <c r="D18" s="112">
        <v>0</v>
      </c>
      <c r="E18" s="113">
        <v>0</v>
      </c>
      <c r="F18" s="113">
        <v>0</v>
      </c>
      <c r="G18" s="113">
        <v>0</v>
      </c>
      <c r="H18" s="113">
        <v>0</v>
      </c>
      <c r="I18" s="113">
        <v>0</v>
      </c>
      <c r="J18" s="113">
        <v>0</v>
      </c>
      <c r="K18" s="113">
        <v>0</v>
      </c>
      <c r="L18" s="113">
        <v>0</v>
      </c>
      <c r="M18" s="32">
        <f>SUM(D18:L18)</f>
        <v>0</v>
      </c>
      <c r="N18" s="16"/>
      <c r="O18" s="16"/>
      <c r="Q18" s="16"/>
    </row>
    <row r="19" spans="1:17" outlineLevel="1" x14ac:dyDescent="0.2">
      <c r="A19" s="151"/>
      <c r="B19" s="51">
        <v>1</v>
      </c>
      <c r="C19" s="37">
        <v>0</v>
      </c>
      <c r="D19" s="112">
        <v>0</v>
      </c>
      <c r="E19" s="113">
        <v>0</v>
      </c>
      <c r="F19" s="113">
        <v>0</v>
      </c>
      <c r="G19" s="113">
        <v>0</v>
      </c>
      <c r="H19" s="113">
        <v>0</v>
      </c>
      <c r="I19" s="113">
        <v>0</v>
      </c>
      <c r="J19" s="113">
        <v>0</v>
      </c>
      <c r="K19" s="113">
        <v>0</v>
      </c>
      <c r="L19" s="113">
        <v>0</v>
      </c>
      <c r="M19" s="32">
        <f>SUM(D19:L19)</f>
        <v>0</v>
      </c>
      <c r="N19" s="16"/>
      <c r="O19" s="16"/>
      <c r="Q19" s="16"/>
    </row>
    <row r="20" spans="1:17" outlineLevel="1" x14ac:dyDescent="0.2">
      <c r="A20" s="151"/>
      <c r="B20" s="51">
        <v>1</v>
      </c>
      <c r="C20" s="37">
        <v>0</v>
      </c>
      <c r="D20" s="112">
        <v>0</v>
      </c>
      <c r="E20" s="113">
        <v>0</v>
      </c>
      <c r="F20" s="113">
        <v>0</v>
      </c>
      <c r="G20" s="113">
        <v>0</v>
      </c>
      <c r="H20" s="113">
        <v>0</v>
      </c>
      <c r="I20" s="113">
        <v>0</v>
      </c>
      <c r="J20" s="113">
        <v>0</v>
      </c>
      <c r="K20" s="113">
        <v>0</v>
      </c>
      <c r="L20" s="113">
        <v>0</v>
      </c>
      <c r="M20" s="32">
        <f>SUM(D20:L20)</f>
        <v>0</v>
      </c>
      <c r="N20" s="16"/>
      <c r="O20" s="16"/>
      <c r="Q20" s="16"/>
    </row>
    <row r="21" spans="1:17" outlineLevel="1" x14ac:dyDescent="0.2">
      <c r="A21" s="151"/>
      <c r="B21" s="51">
        <v>1</v>
      </c>
      <c r="C21" s="37">
        <v>0</v>
      </c>
      <c r="D21" s="112">
        <v>0</v>
      </c>
      <c r="E21" s="113">
        <v>0</v>
      </c>
      <c r="F21" s="113">
        <v>0</v>
      </c>
      <c r="G21" s="113">
        <v>0</v>
      </c>
      <c r="H21" s="113">
        <v>0</v>
      </c>
      <c r="I21" s="113">
        <v>0</v>
      </c>
      <c r="J21" s="113">
        <v>0</v>
      </c>
      <c r="K21" s="113">
        <v>0</v>
      </c>
      <c r="L21" s="113">
        <v>0</v>
      </c>
      <c r="M21" s="32">
        <f>SUM(D21:L21)</f>
        <v>0</v>
      </c>
      <c r="N21" s="16"/>
      <c r="O21" s="16"/>
      <c r="Q21" s="16"/>
    </row>
    <row r="22" spans="1:17" outlineLevel="1" x14ac:dyDescent="0.2">
      <c r="A22" s="151"/>
      <c r="B22" s="51">
        <v>1</v>
      </c>
      <c r="C22" s="37">
        <v>0</v>
      </c>
      <c r="D22" s="112">
        <v>0</v>
      </c>
      <c r="E22" s="113">
        <v>0</v>
      </c>
      <c r="F22" s="113">
        <v>0</v>
      </c>
      <c r="G22" s="113">
        <v>0</v>
      </c>
      <c r="H22" s="113">
        <v>0</v>
      </c>
      <c r="I22" s="113">
        <v>0</v>
      </c>
      <c r="J22" s="113">
        <v>0</v>
      </c>
      <c r="K22" s="113">
        <v>0</v>
      </c>
      <c r="L22" s="113">
        <v>0</v>
      </c>
      <c r="M22" s="32">
        <f>SUM(D22:L22)</f>
        <v>0</v>
      </c>
      <c r="N22" s="16"/>
      <c r="O22" s="16"/>
      <c r="Q22" s="16"/>
    </row>
    <row r="23" spans="1:17" outlineLevel="1" x14ac:dyDescent="0.2">
      <c r="A23" s="151"/>
      <c r="B23" s="51">
        <v>1</v>
      </c>
      <c r="C23" s="37">
        <v>0</v>
      </c>
      <c r="D23" s="112">
        <v>0</v>
      </c>
      <c r="E23" s="113">
        <v>0</v>
      </c>
      <c r="F23" s="113">
        <v>0</v>
      </c>
      <c r="G23" s="113">
        <v>0</v>
      </c>
      <c r="H23" s="113">
        <v>0</v>
      </c>
      <c r="I23" s="113">
        <v>0</v>
      </c>
      <c r="J23" s="113">
        <v>0</v>
      </c>
      <c r="K23" s="113">
        <v>0</v>
      </c>
      <c r="L23" s="113">
        <v>0</v>
      </c>
      <c r="M23" s="32">
        <f t="shared" ref="M23:M35" si="2">SUM(D23:L23)</f>
        <v>0</v>
      </c>
      <c r="N23" s="16"/>
      <c r="O23" s="16"/>
      <c r="Q23" s="16"/>
    </row>
    <row r="24" spans="1:17" outlineLevel="1" x14ac:dyDescent="0.2">
      <c r="A24" s="151"/>
      <c r="B24" s="51">
        <v>1</v>
      </c>
      <c r="C24" s="37">
        <v>0</v>
      </c>
      <c r="D24" s="112">
        <v>0</v>
      </c>
      <c r="E24" s="113">
        <v>0</v>
      </c>
      <c r="F24" s="113">
        <v>0</v>
      </c>
      <c r="G24" s="113">
        <v>0</v>
      </c>
      <c r="H24" s="113">
        <v>0</v>
      </c>
      <c r="I24" s="113">
        <v>0</v>
      </c>
      <c r="J24" s="113">
        <v>0</v>
      </c>
      <c r="K24" s="113">
        <v>0</v>
      </c>
      <c r="L24" s="113">
        <v>0</v>
      </c>
      <c r="M24" s="32">
        <f t="shared" si="2"/>
        <v>0</v>
      </c>
      <c r="N24" s="16"/>
      <c r="O24" s="16"/>
      <c r="Q24" s="16"/>
    </row>
    <row r="25" spans="1:17" outlineLevel="1" x14ac:dyDescent="0.2">
      <c r="A25" s="151"/>
      <c r="B25" s="51">
        <v>1</v>
      </c>
      <c r="C25" s="37">
        <v>0</v>
      </c>
      <c r="D25" s="112">
        <v>0</v>
      </c>
      <c r="E25" s="113">
        <v>0</v>
      </c>
      <c r="F25" s="113">
        <v>0</v>
      </c>
      <c r="G25" s="113">
        <v>0</v>
      </c>
      <c r="H25" s="113">
        <v>0</v>
      </c>
      <c r="I25" s="113">
        <v>0</v>
      </c>
      <c r="J25" s="113">
        <v>0</v>
      </c>
      <c r="K25" s="113">
        <v>0</v>
      </c>
      <c r="L25" s="113">
        <v>0</v>
      </c>
      <c r="M25" s="32">
        <f t="shared" si="2"/>
        <v>0</v>
      </c>
      <c r="N25" s="16"/>
      <c r="O25" s="16"/>
      <c r="Q25" s="16"/>
    </row>
    <row r="26" spans="1:17" x14ac:dyDescent="0.2">
      <c r="A26" s="151"/>
      <c r="B26" s="51">
        <v>1</v>
      </c>
      <c r="C26" s="37">
        <v>0</v>
      </c>
      <c r="D26" s="112">
        <v>0</v>
      </c>
      <c r="E26" s="113">
        <v>0</v>
      </c>
      <c r="F26" s="113">
        <v>0</v>
      </c>
      <c r="G26" s="113">
        <v>0</v>
      </c>
      <c r="H26" s="113">
        <v>0</v>
      </c>
      <c r="I26" s="113">
        <v>0</v>
      </c>
      <c r="J26" s="113">
        <v>0</v>
      </c>
      <c r="K26" s="113">
        <v>0</v>
      </c>
      <c r="L26" s="113">
        <v>0</v>
      </c>
      <c r="M26" s="32">
        <f t="shared" si="2"/>
        <v>0</v>
      </c>
      <c r="N26" s="16"/>
      <c r="O26" s="16"/>
      <c r="Q26" s="16"/>
    </row>
    <row r="27" spans="1:17" outlineLevel="1" x14ac:dyDescent="0.2">
      <c r="A27" s="151"/>
      <c r="B27" s="51">
        <v>1</v>
      </c>
      <c r="C27" s="37">
        <v>0</v>
      </c>
      <c r="D27" s="112">
        <v>0</v>
      </c>
      <c r="E27" s="113">
        <v>0</v>
      </c>
      <c r="F27" s="113">
        <v>0</v>
      </c>
      <c r="G27" s="113">
        <v>0</v>
      </c>
      <c r="H27" s="113">
        <v>0</v>
      </c>
      <c r="I27" s="113">
        <v>0</v>
      </c>
      <c r="J27" s="113">
        <v>0</v>
      </c>
      <c r="K27" s="113">
        <v>0</v>
      </c>
      <c r="L27" s="113">
        <v>0</v>
      </c>
      <c r="M27" s="32">
        <f t="shared" si="2"/>
        <v>0</v>
      </c>
      <c r="N27" s="16"/>
      <c r="O27" s="16"/>
      <c r="Q27" s="16"/>
    </row>
    <row r="28" spans="1:17" outlineLevel="1" x14ac:dyDescent="0.2">
      <c r="A28" s="151"/>
      <c r="B28" s="51">
        <v>1</v>
      </c>
      <c r="C28" s="37">
        <v>0</v>
      </c>
      <c r="D28" s="112">
        <v>0</v>
      </c>
      <c r="E28" s="113">
        <v>0</v>
      </c>
      <c r="F28" s="113">
        <v>0</v>
      </c>
      <c r="G28" s="113">
        <v>0</v>
      </c>
      <c r="H28" s="113">
        <v>0</v>
      </c>
      <c r="I28" s="113">
        <v>0</v>
      </c>
      <c r="J28" s="113">
        <v>0</v>
      </c>
      <c r="K28" s="113">
        <v>0</v>
      </c>
      <c r="L28" s="113">
        <v>0</v>
      </c>
      <c r="M28" s="32">
        <f t="shared" si="2"/>
        <v>0</v>
      </c>
      <c r="N28" s="16"/>
      <c r="O28" s="16"/>
      <c r="Q28" s="16"/>
    </row>
    <row r="29" spans="1:17" outlineLevel="1" x14ac:dyDescent="0.2">
      <c r="A29" s="151"/>
      <c r="B29" s="51">
        <v>1</v>
      </c>
      <c r="C29" s="37">
        <v>0</v>
      </c>
      <c r="D29" s="112">
        <v>0</v>
      </c>
      <c r="E29" s="113">
        <v>0</v>
      </c>
      <c r="F29" s="113">
        <v>0</v>
      </c>
      <c r="G29" s="113">
        <v>0</v>
      </c>
      <c r="H29" s="113">
        <v>0</v>
      </c>
      <c r="I29" s="113">
        <v>0</v>
      </c>
      <c r="J29" s="113">
        <v>0</v>
      </c>
      <c r="K29" s="113">
        <v>0</v>
      </c>
      <c r="L29" s="113">
        <v>0</v>
      </c>
      <c r="M29" s="32">
        <f t="shared" si="2"/>
        <v>0</v>
      </c>
      <c r="N29" s="16"/>
      <c r="O29" s="16"/>
      <c r="Q29" s="16"/>
    </row>
    <row r="30" spans="1:17" outlineLevel="1" x14ac:dyDescent="0.2">
      <c r="A30" s="151"/>
      <c r="B30" s="51">
        <v>1</v>
      </c>
      <c r="C30" s="37">
        <v>0</v>
      </c>
      <c r="D30" s="112">
        <v>0</v>
      </c>
      <c r="E30" s="113">
        <v>0</v>
      </c>
      <c r="F30" s="113">
        <v>0</v>
      </c>
      <c r="G30" s="113">
        <v>0</v>
      </c>
      <c r="H30" s="113">
        <v>0</v>
      </c>
      <c r="I30" s="113">
        <v>0</v>
      </c>
      <c r="J30" s="113">
        <v>0</v>
      </c>
      <c r="K30" s="113">
        <v>0</v>
      </c>
      <c r="L30" s="113">
        <v>0</v>
      </c>
      <c r="M30" s="32">
        <f t="shared" si="2"/>
        <v>0</v>
      </c>
      <c r="N30" s="16"/>
      <c r="O30" s="16"/>
      <c r="Q30" s="16"/>
    </row>
    <row r="31" spans="1:17" outlineLevel="1" x14ac:dyDescent="0.2">
      <c r="A31" s="151"/>
      <c r="B31" s="51">
        <v>1</v>
      </c>
      <c r="C31" s="37">
        <v>0</v>
      </c>
      <c r="D31" s="112">
        <v>0</v>
      </c>
      <c r="E31" s="113">
        <v>0</v>
      </c>
      <c r="F31" s="113">
        <v>0</v>
      </c>
      <c r="G31" s="113">
        <v>0</v>
      </c>
      <c r="H31" s="113">
        <v>0</v>
      </c>
      <c r="I31" s="113">
        <v>0</v>
      </c>
      <c r="J31" s="113">
        <v>0</v>
      </c>
      <c r="K31" s="113">
        <v>0</v>
      </c>
      <c r="L31" s="113">
        <v>0</v>
      </c>
      <c r="M31" s="32">
        <f t="shared" si="2"/>
        <v>0</v>
      </c>
      <c r="N31" s="16"/>
      <c r="O31" s="16"/>
      <c r="Q31" s="16"/>
    </row>
    <row r="32" spans="1:17" outlineLevel="1" x14ac:dyDescent="0.2">
      <c r="A32" s="151"/>
      <c r="B32" s="51">
        <v>1</v>
      </c>
      <c r="C32" s="37">
        <v>0</v>
      </c>
      <c r="D32" s="112">
        <v>0</v>
      </c>
      <c r="E32" s="113">
        <v>0</v>
      </c>
      <c r="F32" s="113">
        <v>0</v>
      </c>
      <c r="G32" s="113">
        <v>0</v>
      </c>
      <c r="H32" s="113">
        <v>0</v>
      </c>
      <c r="I32" s="113">
        <v>0</v>
      </c>
      <c r="J32" s="113">
        <v>0</v>
      </c>
      <c r="K32" s="113">
        <v>0</v>
      </c>
      <c r="L32" s="113">
        <v>0</v>
      </c>
      <c r="M32" s="32">
        <f t="shared" si="2"/>
        <v>0</v>
      </c>
      <c r="N32" s="16"/>
      <c r="O32" s="16"/>
      <c r="Q32" s="16"/>
    </row>
    <row r="33" spans="1:17" outlineLevel="1" x14ac:dyDescent="0.2">
      <c r="A33" s="151"/>
      <c r="B33" s="51">
        <v>1</v>
      </c>
      <c r="C33" s="37">
        <v>0</v>
      </c>
      <c r="D33" s="112">
        <v>0</v>
      </c>
      <c r="E33" s="113">
        <v>0</v>
      </c>
      <c r="F33" s="113">
        <v>0</v>
      </c>
      <c r="G33" s="113">
        <v>0</v>
      </c>
      <c r="H33" s="113">
        <v>0</v>
      </c>
      <c r="I33" s="113">
        <v>0</v>
      </c>
      <c r="J33" s="113">
        <v>0</v>
      </c>
      <c r="K33" s="113">
        <v>0</v>
      </c>
      <c r="L33" s="113">
        <v>0</v>
      </c>
      <c r="M33" s="32">
        <f t="shared" si="2"/>
        <v>0</v>
      </c>
      <c r="N33" s="16"/>
      <c r="O33" s="16"/>
      <c r="Q33" s="16"/>
    </row>
    <row r="34" spans="1:17" outlineLevel="1" x14ac:dyDescent="0.2">
      <c r="A34" s="151"/>
      <c r="B34" s="51">
        <v>1</v>
      </c>
      <c r="C34" s="37">
        <v>0</v>
      </c>
      <c r="D34" s="112">
        <v>0</v>
      </c>
      <c r="E34" s="113">
        <v>0</v>
      </c>
      <c r="F34" s="113">
        <v>0</v>
      </c>
      <c r="G34" s="113">
        <v>0</v>
      </c>
      <c r="H34" s="113">
        <v>0</v>
      </c>
      <c r="I34" s="113">
        <v>0</v>
      </c>
      <c r="J34" s="113">
        <v>0</v>
      </c>
      <c r="K34" s="113">
        <v>0</v>
      </c>
      <c r="L34" s="113">
        <v>0</v>
      </c>
      <c r="M34" s="32">
        <f t="shared" si="2"/>
        <v>0</v>
      </c>
      <c r="N34" s="16"/>
      <c r="O34" s="16"/>
      <c r="Q34" s="16"/>
    </row>
    <row r="35" spans="1:17" outlineLevel="1" x14ac:dyDescent="0.2">
      <c r="A35" s="151"/>
      <c r="B35" s="51">
        <v>1</v>
      </c>
      <c r="C35" s="37">
        <v>0</v>
      </c>
      <c r="D35" s="112">
        <v>0</v>
      </c>
      <c r="E35" s="113">
        <v>0</v>
      </c>
      <c r="F35" s="113">
        <v>0</v>
      </c>
      <c r="G35" s="113">
        <v>0</v>
      </c>
      <c r="H35" s="113">
        <v>0</v>
      </c>
      <c r="I35" s="113">
        <v>0</v>
      </c>
      <c r="J35" s="113">
        <v>0</v>
      </c>
      <c r="K35" s="113">
        <v>0</v>
      </c>
      <c r="L35" s="113">
        <v>0</v>
      </c>
      <c r="M35" s="32">
        <f t="shared" si="2"/>
        <v>0</v>
      </c>
      <c r="N35" s="16"/>
      <c r="O35" s="16"/>
      <c r="Q35" s="16"/>
    </row>
    <row r="36" spans="1:17" outlineLevel="1" x14ac:dyDescent="0.2">
      <c r="A36" s="151"/>
      <c r="B36" s="51">
        <v>1</v>
      </c>
      <c r="C36" s="37">
        <v>0</v>
      </c>
      <c r="D36" s="112">
        <v>0</v>
      </c>
      <c r="E36" s="113">
        <v>0</v>
      </c>
      <c r="F36" s="113">
        <v>0</v>
      </c>
      <c r="G36" s="113">
        <v>0</v>
      </c>
      <c r="H36" s="113">
        <v>0</v>
      </c>
      <c r="I36" s="113">
        <v>0</v>
      </c>
      <c r="J36" s="113">
        <v>0</v>
      </c>
      <c r="K36" s="113">
        <v>0</v>
      </c>
      <c r="L36" s="113">
        <v>0</v>
      </c>
      <c r="M36" s="32">
        <f t="shared" si="0"/>
        <v>0</v>
      </c>
      <c r="N36" s="16"/>
      <c r="O36" s="16"/>
      <c r="Q36" s="16"/>
    </row>
    <row r="37" spans="1:17" x14ac:dyDescent="0.2">
      <c r="A37" s="151"/>
      <c r="B37" s="51">
        <v>1</v>
      </c>
      <c r="C37" s="37">
        <v>0</v>
      </c>
      <c r="D37" s="112">
        <v>0</v>
      </c>
      <c r="E37" s="113">
        <v>0</v>
      </c>
      <c r="F37" s="113">
        <v>0</v>
      </c>
      <c r="G37" s="113">
        <v>0</v>
      </c>
      <c r="H37" s="113">
        <v>0</v>
      </c>
      <c r="I37" s="113">
        <v>0</v>
      </c>
      <c r="J37" s="113">
        <v>0</v>
      </c>
      <c r="K37" s="113">
        <v>0</v>
      </c>
      <c r="L37" s="113">
        <v>0</v>
      </c>
      <c r="M37" s="32">
        <f t="shared" si="0"/>
        <v>0</v>
      </c>
      <c r="N37" s="16"/>
      <c r="O37" s="16"/>
      <c r="Q37" s="16"/>
    </row>
    <row r="38" spans="1:17" outlineLevel="1" x14ac:dyDescent="0.2">
      <c r="A38" s="151"/>
      <c r="B38" s="51">
        <v>1</v>
      </c>
      <c r="C38" s="37">
        <v>0</v>
      </c>
      <c r="D38" s="112">
        <v>0</v>
      </c>
      <c r="E38" s="113">
        <v>0</v>
      </c>
      <c r="F38" s="113">
        <v>0</v>
      </c>
      <c r="G38" s="113">
        <v>0</v>
      </c>
      <c r="H38" s="113">
        <v>0</v>
      </c>
      <c r="I38" s="113">
        <v>0</v>
      </c>
      <c r="J38" s="113">
        <v>0</v>
      </c>
      <c r="K38" s="113">
        <v>0</v>
      </c>
      <c r="L38" s="113">
        <v>0</v>
      </c>
      <c r="M38" s="32">
        <f t="shared" si="0"/>
        <v>0</v>
      </c>
      <c r="N38" s="16"/>
      <c r="O38" s="16"/>
      <c r="Q38" s="16"/>
    </row>
    <row r="39" spans="1:17" outlineLevel="1" x14ac:dyDescent="0.2">
      <c r="A39" s="151"/>
      <c r="B39" s="51">
        <v>1</v>
      </c>
      <c r="C39" s="37">
        <v>0</v>
      </c>
      <c r="D39" s="112">
        <v>0</v>
      </c>
      <c r="E39" s="113">
        <v>0</v>
      </c>
      <c r="F39" s="113">
        <v>0</v>
      </c>
      <c r="G39" s="113">
        <v>0</v>
      </c>
      <c r="H39" s="113">
        <v>0</v>
      </c>
      <c r="I39" s="113">
        <v>0</v>
      </c>
      <c r="J39" s="113">
        <v>0</v>
      </c>
      <c r="K39" s="113">
        <v>0</v>
      </c>
      <c r="L39" s="113">
        <v>0</v>
      </c>
      <c r="M39" s="32">
        <f>SUM(D39:L39)</f>
        <v>0</v>
      </c>
      <c r="N39" s="16"/>
      <c r="O39" s="16"/>
      <c r="Q39" s="16"/>
    </row>
    <row r="40" spans="1:17" outlineLevel="1" x14ac:dyDescent="0.2">
      <c r="A40" s="151"/>
      <c r="B40" s="51">
        <v>1</v>
      </c>
      <c r="C40" s="37">
        <v>0</v>
      </c>
      <c r="D40" s="112">
        <v>0</v>
      </c>
      <c r="E40" s="113">
        <v>0</v>
      </c>
      <c r="F40" s="113">
        <v>0</v>
      </c>
      <c r="G40" s="113">
        <v>0</v>
      </c>
      <c r="H40" s="113">
        <v>0</v>
      </c>
      <c r="I40" s="113">
        <v>0</v>
      </c>
      <c r="J40" s="113">
        <v>0</v>
      </c>
      <c r="K40" s="113">
        <v>0</v>
      </c>
      <c r="L40" s="113">
        <v>0</v>
      </c>
      <c r="M40" s="32">
        <f>SUM(D40:L40)</f>
        <v>0</v>
      </c>
      <c r="N40" s="16"/>
      <c r="O40" s="16"/>
      <c r="Q40" s="16"/>
    </row>
    <row r="41" spans="1:17" outlineLevel="1" x14ac:dyDescent="0.2">
      <c r="A41" s="151"/>
      <c r="B41" s="51">
        <v>1</v>
      </c>
      <c r="C41" s="37">
        <v>0</v>
      </c>
      <c r="D41" s="112">
        <v>0</v>
      </c>
      <c r="E41" s="113">
        <v>0</v>
      </c>
      <c r="F41" s="113">
        <v>0</v>
      </c>
      <c r="G41" s="113">
        <v>0</v>
      </c>
      <c r="H41" s="113">
        <v>0</v>
      </c>
      <c r="I41" s="113">
        <v>0</v>
      </c>
      <c r="J41" s="113">
        <v>0</v>
      </c>
      <c r="K41" s="113">
        <v>0</v>
      </c>
      <c r="L41" s="113">
        <v>0</v>
      </c>
      <c r="M41" s="32">
        <f>SUM(D41:L41)</f>
        <v>0</v>
      </c>
      <c r="N41" s="16"/>
      <c r="O41" s="16"/>
      <c r="Q41" s="16"/>
    </row>
    <row r="42" spans="1:17" outlineLevel="1" x14ac:dyDescent="0.2">
      <c r="A42" s="151"/>
      <c r="B42" s="51">
        <v>1</v>
      </c>
      <c r="C42" s="37">
        <v>0</v>
      </c>
      <c r="D42" s="112">
        <v>0</v>
      </c>
      <c r="E42" s="113">
        <v>0</v>
      </c>
      <c r="F42" s="113">
        <v>0</v>
      </c>
      <c r="G42" s="113">
        <v>0</v>
      </c>
      <c r="H42" s="113">
        <v>0</v>
      </c>
      <c r="I42" s="113">
        <v>0</v>
      </c>
      <c r="J42" s="113">
        <v>0</v>
      </c>
      <c r="K42" s="113">
        <v>0</v>
      </c>
      <c r="L42" s="113">
        <v>0</v>
      </c>
      <c r="M42" s="32">
        <f>SUM(D42:L42)</f>
        <v>0</v>
      </c>
      <c r="N42" s="16"/>
      <c r="O42" s="16"/>
      <c r="Q42" s="16"/>
    </row>
    <row r="43" spans="1:17" outlineLevel="1" x14ac:dyDescent="0.2">
      <c r="A43" s="151"/>
      <c r="B43" s="51">
        <v>1</v>
      </c>
      <c r="C43" s="37">
        <v>0</v>
      </c>
      <c r="D43" s="112">
        <v>0</v>
      </c>
      <c r="E43" s="113">
        <v>0</v>
      </c>
      <c r="F43" s="113">
        <v>0</v>
      </c>
      <c r="G43" s="113">
        <v>0</v>
      </c>
      <c r="H43" s="113">
        <v>0</v>
      </c>
      <c r="I43" s="113">
        <v>0</v>
      </c>
      <c r="J43" s="113">
        <v>0</v>
      </c>
      <c r="K43" s="113">
        <v>0</v>
      </c>
      <c r="L43" s="113">
        <v>0</v>
      </c>
      <c r="M43" s="32">
        <f>SUM(D43:L43)</f>
        <v>0</v>
      </c>
      <c r="N43" s="16"/>
      <c r="O43" s="16"/>
      <c r="Q43" s="16"/>
    </row>
    <row r="44" spans="1:17" outlineLevel="1" x14ac:dyDescent="0.2">
      <c r="A44" s="151"/>
      <c r="B44" s="51">
        <v>1</v>
      </c>
      <c r="C44" s="37">
        <v>0</v>
      </c>
      <c r="D44" s="112">
        <v>0</v>
      </c>
      <c r="E44" s="113">
        <v>0</v>
      </c>
      <c r="F44" s="113">
        <v>0</v>
      </c>
      <c r="G44" s="113">
        <v>0</v>
      </c>
      <c r="H44" s="113">
        <v>0</v>
      </c>
      <c r="I44" s="113">
        <v>0</v>
      </c>
      <c r="J44" s="113">
        <v>0</v>
      </c>
      <c r="K44" s="113">
        <v>0</v>
      </c>
      <c r="L44" s="113">
        <v>0</v>
      </c>
      <c r="M44" s="32">
        <f t="shared" ref="M44:M48" si="3">SUM(D44:L44)</f>
        <v>0</v>
      </c>
      <c r="N44" s="16"/>
      <c r="O44" s="16"/>
      <c r="Q44" s="16"/>
    </row>
    <row r="45" spans="1:17" outlineLevel="1" x14ac:dyDescent="0.2">
      <c r="A45" s="151"/>
      <c r="B45" s="51">
        <v>1</v>
      </c>
      <c r="C45" s="37">
        <v>0</v>
      </c>
      <c r="D45" s="112">
        <v>0</v>
      </c>
      <c r="E45" s="113">
        <v>0</v>
      </c>
      <c r="F45" s="113">
        <v>0</v>
      </c>
      <c r="G45" s="113">
        <v>0</v>
      </c>
      <c r="H45" s="113">
        <v>0</v>
      </c>
      <c r="I45" s="113">
        <v>0</v>
      </c>
      <c r="J45" s="113">
        <v>0</v>
      </c>
      <c r="K45" s="113">
        <v>0</v>
      </c>
      <c r="L45" s="113">
        <v>0</v>
      </c>
      <c r="M45" s="32">
        <f t="shared" si="3"/>
        <v>0</v>
      </c>
      <c r="N45" s="16"/>
      <c r="O45" s="16"/>
      <c r="Q45" s="16"/>
    </row>
    <row r="46" spans="1:17" outlineLevel="1" x14ac:dyDescent="0.2">
      <c r="A46" s="151"/>
      <c r="B46" s="51">
        <v>1</v>
      </c>
      <c r="C46" s="37">
        <v>0</v>
      </c>
      <c r="D46" s="112">
        <v>0</v>
      </c>
      <c r="E46" s="113">
        <v>0</v>
      </c>
      <c r="F46" s="113">
        <v>0</v>
      </c>
      <c r="G46" s="113">
        <v>0</v>
      </c>
      <c r="H46" s="113">
        <v>0</v>
      </c>
      <c r="I46" s="113">
        <v>0</v>
      </c>
      <c r="J46" s="113">
        <v>0</v>
      </c>
      <c r="K46" s="113">
        <v>0</v>
      </c>
      <c r="L46" s="113">
        <v>0</v>
      </c>
      <c r="M46" s="32">
        <f t="shared" si="3"/>
        <v>0</v>
      </c>
      <c r="N46" s="16"/>
      <c r="O46" s="16"/>
      <c r="Q46" s="16"/>
    </row>
    <row r="47" spans="1:17" outlineLevel="1" x14ac:dyDescent="0.2">
      <c r="A47" s="151"/>
      <c r="B47" s="51">
        <v>1</v>
      </c>
      <c r="C47" s="37">
        <v>0</v>
      </c>
      <c r="D47" s="112">
        <v>0</v>
      </c>
      <c r="E47" s="113">
        <v>0</v>
      </c>
      <c r="F47" s="113">
        <v>0</v>
      </c>
      <c r="G47" s="113">
        <v>0</v>
      </c>
      <c r="H47" s="113">
        <v>0</v>
      </c>
      <c r="I47" s="113">
        <v>0</v>
      </c>
      <c r="J47" s="113">
        <v>0</v>
      </c>
      <c r="K47" s="113">
        <v>0</v>
      </c>
      <c r="L47" s="113">
        <v>0</v>
      </c>
      <c r="M47" s="32">
        <f t="shared" si="3"/>
        <v>0</v>
      </c>
      <c r="N47" s="16"/>
      <c r="O47" s="16"/>
      <c r="Q47" s="16"/>
    </row>
    <row r="48" spans="1:17" x14ac:dyDescent="0.2">
      <c r="A48" s="151"/>
      <c r="B48" s="51">
        <v>1</v>
      </c>
      <c r="C48" s="37">
        <v>0</v>
      </c>
      <c r="D48" s="112">
        <v>0</v>
      </c>
      <c r="E48" s="113">
        <v>0</v>
      </c>
      <c r="F48" s="113">
        <v>0</v>
      </c>
      <c r="G48" s="113">
        <v>0</v>
      </c>
      <c r="H48" s="113">
        <v>0</v>
      </c>
      <c r="I48" s="113">
        <v>0</v>
      </c>
      <c r="J48" s="113">
        <v>0</v>
      </c>
      <c r="K48" s="113">
        <v>0</v>
      </c>
      <c r="L48" s="113">
        <v>0</v>
      </c>
      <c r="M48" s="32">
        <f t="shared" si="3"/>
        <v>0</v>
      </c>
      <c r="N48" s="16"/>
      <c r="O48" s="16"/>
      <c r="Q48" s="16"/>
    </row>
    <row r="49" spans="1:17" outlineLevel="1" x14ac:dyDescent="0.2">
      <c r="A49" s="151"/>
      <c r="B49" s="51">
        <v>1</v>
      </c>
      <c r="C49" s="37">
        <v>0</v>
      </c>
      <c r="D49" s="112">
        <v>0</v>
      </c>
      <c r="E49" s="113">
        <v>0</v>
      </c>
      <c r="F49" s="113">
        <v>0</v>
      </c>
      <c r="G49" s="113">
        <v>0</v>
      </c>
      <c r="H49" s="113">
        <v>0</v>
      </c>
      <c r="I49" s="113">
        <v>0</v>
      </c>
      <c r="J49" s="113">
        <v>0</v>
      </c>
      <c r="K49" s="113">
        <v>0</v>
      </c>
      <c r="L49" s="113">
        <v>0</v>
      </c>
      <c r="M49" s="32">
        <f t="shared" ref="M49:M59" si="4">SUM(D49:L49)</f>
        <v>0</v>
      </c>
      <c r="N49" s="16"/>
      <c r="O49" s="16"/>
      <c r="Q49" s="16"/>
    </row>
    <row r="50" spans="1:17" outlineLevel="1" x14ac:dyDescent="0.2">
      <c r="A50" s="151"/>
      <c r="B50" s="51">
        <v>1</v>
      </c>
      <c r="C50" s="37">
        <v>0</v>
      </c>
      <c r="D50" s="112">
        <v>0</v>
      </c>
      <c r="E50" s="113">
        <v>0</v>
      </c>
      <c r="F50" s="113">
        <v>0</v>
      </c>
      <c r="G50" s="113">
        <v>0</v>
      </c>
      <c r="H50" s="113">
        <v>0</v>
      </c>
      <c r="I50" s="113">
        <v>0</v>
      </c>
      <c r="J50" s="113">
        <v>0</v>
      </c>
      <c r="K50" s="113">
        <v>0</v>
      </c>
      <c r="L50" s="113">
        <v>0</v>
      </c>
      <c r="M50" s="32">
        <f t="shared" si="4"/>
        <v>0</v>
      </c>
      <c r="N50" s="16"/>
      <c r="O50" s="16"/>
      <c r="Q50" s="16"/>
    </row>
    <row r="51" spans="1:17" outlineLevel="1" x14ac:dyDescent="0.2">
      <c r="A51" s="151"/>
      <c r="B51" s="51">
        <v>1</v>
      </c>
      <c r="C51" s="37">
        <v>0</v>
      </c>
      <c r="D51" s="112">
        <v>0</v>
      </c>
      <c r="E51" s="113">
        <v>0</v>
      </c>
      <c r="F51" s="113">
        <v>0</v>
      </c>
      <c r="G51" s="113">
        <v>0</v>
      </c>
      <c r="H51" s="113">
        <v>0</v>
      </c>
      <c r="I51" s="113">
        <v>0</v>
      </c>
      <c r="J51" s="113">
        <v>0</v>
      </c>
      <c r="K51" s="113">
        <v>0</v>
      </c>
      <c r="L51" s="113">
        <v>0</v>
      </c>
      <c r="M51" s="32">
        <f t="shared" si="4"/>
        <v>0</v>
      </c>
      <c r="N51" s="16"/>
      <c r="O51" s="16"/>
      <c r="Q51" s="16"/>
    </row>
    <row r="52" spans="1:17" outlineLevel="1" x14ac:dyDescent="0.2">
      <c r="A52" s="151"/>
      <c r="B52" s="51">
        <v>1</v>
      </c>
      <c r="C52" s="37">
        <v>0</v>
      </c>
      <c r="D52" s="112">
        <v>0</v>
      </c>
      <c r="E52" s="113">
        <v>0</v>
      </c>
      <c r="F52" s="113">
        <v>0</v>
      </c>
      <c r="G52" s="113">
        <v>0</v>
      </c>
      <c r="H52" s="113">
        <v>0</v>
      </c>
      <c r="I52" s="113">
        <v>0</v>
      </c>
      <c r="J52" s="113">
        <v>0</v>
      </c>
      <c r="K52" s="113">
        <v>0</v>
      </c>
      <c r="L52" s="113">
        <v>0</v>
      </c>
      <c r="M52" s="32">
        <f t="shared" si="4"/>
        <v>0</v>
      </c>
      <c r="N52" s="16"/>
      <c r="O52" s="16"/>
      <c r="Q52" s="16"/>
    </row>
    <row r="53" spans="1:17" outlineLevel="1" x14ac:dyDescent="0.2">
      <c r="A53" s="151"/>
      <c r="B53" s="51">
        <v>1</v>
      </c>
      <c r="C53" s="37">
        <v>0</v>
      </c>
      <c r="D53" s="112">
        <v>0</v>
      </c>
      <c r="E53" s="113">
        <v>0</v>
      </c>
      <c r="F53" s="113">
        <v>0</v>
      </c>
      <c r="G53" s="113">
        <v>0</v>
      </c>
      <c r="H53" s="113">
        <v>0</v>
      </c>
      <c r="I53" s="113">
        <v>0</v>
      </c>
      <c r="J53" s="113">
        <v>0</v>
      </c>
      <c r="K53" s="113">
        <v>0</v>
      </c>
      <c r="L53" s="113">
        <v>0</v>
      </c>
      <c r="M53" s="32">
        <f t="shared" si="4"/>
        <v>0</v>
      </c>
      <c r="N53" s="16"/>
      <c r="O53" s="16"/>
      <c r="Q53" s="16"/>
    </row>
    <row r="54" spans="1:17" outlineLevel="1" x14ac:dyDescent="0.2">
      <c r="A54" s="151"/>
      <c r="B54" s="51">
        <v>1</v>
      </c>
      <c r="C54" s="37">
        <v>0</v>
      </c>
      <c r="D54" s="112">
        <v>0</v>
      </c>
      <c r="E54" s="113">
        <v>0</v>
      </c>
      <c r="F54" s="113">
        <v>0</v>
      </c>
      <c r="G54" s="113">
        <v>0</v>
      </c>
      <c r="H54" s="113">
        <v>0</v>
      </c>
      <c r="I54" s="113">
        <v>0</v>
      </c>
      <c r="J54" s="113">
        <v>0</v>
      </c>
      <c r="K54" s="113">
        <v>0</v>
      </c>
      <c r="L54" s="113">
        <v>0</v>
      </c>
      <c r="M54" s="32">
        <f t="shared" si="4"/>
        <v>0</v>
      </c>
      <c r="N54" s="16"/>
      <c r="O54" s="16"/>
      <c r="Q54" s="16"/>
    </row>
    <row r="55" spans="1:17" outlineLevel="1" x14ac:dyDescent="0.2">
      <c r="A55" s="151"/>
      <c r="B55" s="51">
        <v>1</v>
      </c>
      <c r="C55" s="37">
        <v>0</v>
      </c>
      <c r="D55" s="112">
        <v>0</v>
      </c>
      <c r="E55" s="113">
        <v>0</v>
      </c>
      <c r="F55" s="113">
        <v>0</v>
      </c>
      <c r="G55" s="113">
        <v>0</v>
      </c>
      <c r="H55" s="113">
        <v>0</v>
      </c>
      <c r="I55" s="113">
        <v>0</v>
      </c>
      <c r="J55" s="113">
        <v>0</v>
      </c>
      <c r="K55" s="113">
        <v>0</v>
      </c>
      <c r="L55" s="113">
        <v>0</v>
      </c>
      <c r="M55" s="32">
        <f t="shared" si="4"/>
        <v>0</v>
      </c>
      <c r="N55" s="16"/>
      <c r="O55" s="16"/>
      <c r="Q55" s="16"/>
    </row>
    <row r="56" spans="1:17" outlineLevel="1" x14ac:dyDescent="0.2">
      <c r="A56" s="151"/>
      <c r="B56" s="51">
        <v>1</v>
      </c>
      <c r="C56" s="37">
        <v>0</v>
      </c>
      <c r="D56" s="112">
        <v>0</v>
      </c>
      <c r="E56" s="113">
        <v>0</v>
      </c>
      <c r="F56" s="113">
        <v>0</v>
      </c>
      <c r="G56" s="113">
        <v>0</v>
      </c>
      <c r="H56" s="113">
        <v>0</v>
      </c>
      <c r="I56" s="113">
        <v>0</v>
      </c>
      <c r="J56" s="113">
        <v>0</v>
      </c>
      <c r="K56" s="113">
        <v>0</v>
      </c>
      <c r="L56" s="113">
        <v>0</v>
      </c>
      <c r="M56" s="32">
        <f t="shared" si="4"/>
        <v>0</v>
      </c>
      <c r="N56" s="16"/>
      <c r="O56" s="16"/>
      <c r="Q56" s="16"/>
    </row>
    <row r="57" spans="1:17" outlineLevel="1" x14ac:dyDescent="0.2">
      <c r="A57" s="151"/>
      <c r="B57" s="51">
        <v>1</v>
      </c>
      <c r="C57" s="37">
        <v>0</v>
      </c>
      <c r="D57" s="112">
        <v>0</v>
      </c>
      <c r="E57" s="113">
        <v>0</v>
      </c>
      <c r="F57" s="113">
        <v>0</v>
      </c>
      <c r="G57" s="113">
        <v>0</v>
      </c>
      <c r="H57" s="113">
        <v>0</v>
      </c>
      <c r="I57" s="113">
        <v>0</v>
      </c>
      <c r="J57" s="113">
        <v>0</v>
      </c>
      <c r="K57" s="113">
        <v>0</v>
      </c>
      <c r="L57" s="113">
        <v>0</v>
      </c>
      <c r="M57" s="32">
        <f t="shared" si="4"/>
        <v>0</v>
      </c>
      <c r="N57" s="16"/>
      <c r="O57" s="16"/>
      <c r="Q57" s="16"/>
    </row>
    <row r="58" spans="1:17" outlineLevel="1" x14ac:dyDescent="0.2">
      <c r="A58" s="151"/>
      <c r="B58" s="51">
        <v>1</v>
      </c>
      <c r="C58" s="37">
        <v>0</v>
      </c>
      <c r="D58" s="112">
        <v>0</v>
      </c>
      <c r="E58" s="113">
        <v>0</v>
      </c>
      <c r="F58" s="113">
        <v>0</v>
      </c>
      <c r="G58" s="113">
        <v>0</v>
      </c>
      <c r="H58" s="113">
        <v>0</v>
      </c>
      <c r="I58" s="113">
        <v>0</v>
      </c>
      <c r="J58" s="113">
        <v>0</v>
      </c>
      <c r="K58" s="113">
        <v>0</v>
      </c>
      <c r="L58" s="113">
        <v>0</v>
      </c>
      <c r="M58" s="32">
        <f t="shared" si="4"/>
        <v>0</v>
      </c>
      <c r="N58" s="16"/>
      <c r="O58" s="16"/>
      <c r="Q58" s="16"/>
    </row>
    <row r="59" spans="1:17" x14ac:dyDescent="0.2">
      <c r="A59" s="151"/>
      <c r="B59" s="52">
        <v>1</v>
      </c>
      <c r="C59" s="41">
        <v>0</v>
      </c>
      <c r="D59" s="114">
        <v>0</v>
      </c>
      <c r="E59" s="115">
        <v>0</v>
      </c>
      <c r="F59" s="115">
        <v>0</v>
      </c>
      <c r="G59" s="115">
        <v>0</v>
      </c>
      <c r="H59" s="115">
        <v>0</v>
      </c>
      <c r="I59" s="115">
        <v>0</v>
      </c>
      <c r="J59" s="115">
        <v>0</v>
      </c>
      <c r="K59" s="115">
        <v>0</v>
      </c>
      <c r="L59" s="115">
        <v>0</v>
      </c>
      <c r="M59" s="125">
        <f t="shared" si="4"/>
        <v>0</v>
      </c>
      <c r="N59" s="16"/>
      <c r="O59" s="16"/>
      <c r="Q59" s="16"/>
    </row>
    <row r="60" spans="1:17" hidden="1" x14ac:dyDescent="0.2">
      <c r="A60" s="304"/>
      <c r="B60" s="305"/>
      <c r="C60" s="306"/>
      <c r="D60" s="307"/>
      <c r="E60" s="307"/>
      <c r="F60" s="307"/>
      <c r="G60" s="307"/>
      <c r="H60" s="307"/>
      <c r="I60" s="307"/>
      <c r="J60" s="307"/>
      <c r="K60" s="307"/>
      <c r="L60" s="307"/>
      <c r="M60" s="308"/>
      <c r="N60" s="16"/>
      <c r="O60" s="16"/>
      <c r="Q60" s="16"/>
    </row>
    <row r="61" spans="1:17" x14ac:dyDescent="0.2">
      <c r="A61" s="59" t="s">
        <v>17</v>
      </c>
      <c r="B61" s="55"/>
      <c r="C61" s="61">
        <f>SUM(C10:C59)</f>
        <v>0</v>
      </c>
      <c r="D61" s="123">
        <f>SUMPRODUCT($B10:$B60,D10:D60)</f>
        <v>0</v>
      </c>
      <c r="E61" s="123">
        <f t="shared" ref="E61:L61" si="5">SUMPRODUCT($B10:$B60,E10:E60)</f>
        <v>0</v>
      </c>
      <c r="F61" s="123">
        <f t="shared" si="5"/>
        <v>0</v>
      </c>
      <c r="G61" s="123">
        <f t="shared" si="5"/>
        <v>0</v>
      </c>
      <c r="H61" s="123">
        <f t="shared" si="5"/>
        <v>0</v>
      </c>
      <c r="I61" s="123">
        <f t="shared" si="5"/>
        <v>0</v>
      </c>
      <c r="J61" s="123">
        <f t="shared" si="5"/>
        <v>0</v>
      </c>
      <c r="K61" s="123">
        <f t="shared" si="5"/>
        <v>0</v>
      </c>
      <c r="L61" s="123">
        <f t="shared" si="5"/>
        <v>0</v>
      </c>
      <c r="M61" s="124">
        <f>SUM(D61:L61)</f>
        <v>0</v>
      </c>
      <c r="N61" s="16"/>
      <c r="O61" s="16"/>
      <c r="Q61" s="16"/>
    </row>
    <row r="62" spans="1:17" customFormat="1" hidden="1" x14ac:dyDescent="0.2">
      <c r="D62" s="309">
        <f>SUMPRODUCT($C10:$C60,D10:D60)</f>
        <v>0</v>
      </c>
      <c r="E62" s="309">
        <f t="shared" ref="E62:L62" si="6">SUMPRODUCT($C10:$C60,E10:E60)</f>
        <v>0</v>
      </c>
      <c r="F62" s="309">
        <f t="shared" si="6"/>
        <v>0</v>
      </c>
      <c r="G62" s="309">
        <f t="shared" si="6"/>
        <v>0</v>
      </c>
      <c r="H62" s="309">
        <f t="shared" si="6"/>
        <v>0</v>
      </c>
      <c r="I62" s="309">
        <f t="shared" si="6"/>
        <v>0</v>
      </c>
      <c r="J62" s="309">
        <f t="shared" si="6"/>
        <v>0</v>
      </c>
      <c r="K62" s="309">
        <f t="shared" si="6"/>
        <v>0</v>
      </c>
      <c r="L62" s="309">
        <f t="shared" si="6"/>
        <v>0</v>
      </c>
    </row>
    <row r="63" spans="1:17" customFormat="1" hidden="1" x14ac:dyDescent="0.2">
      <c r="D63" s="128" t="e">
        <f>D61/$M61</f>
        <v>#DIV/0!</v>
      </c>
      <c r="E63" s="128" t="e">
        <f t="shared" ref="E63:L63" si="7">E61/$M61</f>
        <v>#DIV/0!</v>
      </c>
      <c r="F63" s="128" t="e">
        <f t="shared" si="7"/>
        <v>#DIV/0!</v>
      </c>
      <c r="G63" s="128" t="e">
        <f t="shared" si="7"/>
        <v>#DIV/0!</v>
      </c>
      <c r="H63" s="128" t="e">
        <f t="shared" si="7"/>
        <v>#DIV/0!</v>
      </c>
      <c r="I63" s="128" t="e">
        <f t="shared" si="7"/>
        <v>#DIV/0!</v>
      </c>
      <c r="J63" s="128" t="e">
        <f t="shared" si="7"/>
        <v>#DIV/0!</v>
      </c>
      <c r="K63" s="128" t="e">
        <f t="shared" si="7"/>
        <v>#DIV/0!</v>
      </c>
      <c r="L63" s="128" t="e">
        <f t="shared" si="7"/>
        <v>#DIV/0!</v>
      </c>
    </row>
    <row r="64" spans="1:17" x14ac:dyDescent="0.2">
      <c r="A64" s="46" t="s">
        <v>16</v>
      </c>
      <c r="B64" s="46"/>
      <c r="C64" s="53"/>
      <c r="D64" s="47"/>
      <c r="E64" s="48"/>
      <c r="F64" s="48"/>
      <c r="G64" s="48"/>
      <c r="H64" s="48"/>
      <c r="I64" s="48"/>
      <c r="J64" s="48"/>
      <c r="K64" s="48"/>
      <c r="L64" s="48"/>
      <c r="M64" s="49"/>
      <c r="N64" s="16"/>
      <c r="O64" s="16"/>
      <c r="Q64" s="16"/>
    </row>
    <row r="65" spans="1:17" x14ac:dyDescent="0.2">
      <c r="A65" s="151"/>
      <c r="B65" s="62"/>
      <c r="C65" s="37">
        <v>0</v>
      </c>
      <c r="D65" s="112">
        <v>0</v>
      </c>
      <c r="E65" s="113">
        <v>0</v>
      </c>
      <c r="F65" s="113">
        <v>0</v>
      </c>
      <c r="G65" s="113">
        <v>0</v>
      </c>
      <c r="H65" s="113">
        <v>0</v>
      </c>
      <c r="I65" s="113">
        <v>0</v>
      </c>
      <c r="J65" s="113">
        <v>0</v>
      </c>
      <c r="K65" s="113">
        <v>0</v>
      </c>
      <c r="L65" s="113">
        <v>0</v>
      </c>
      <c r="M65" s="32">
        <f t="shared" ref="M65:M72" si="8">SUM(D65:L65)</f>
        <v>0</v>
      </c>
      <c r="N65" s="16"/>
      <c r="O65" s="16"/>
      <c r="Q65" s="16"/>
    </row>
    <row r="66" spans="1:17" x14ac:dyDescent="0.2">
      <c r="A66" s="151"/>
      <c r="B66" s="62"/>
      <c r="C66" s="37">
        <v>0</v>
      </c>
      <c r="D66" s="112">
        <v>0</v>
      </c>
      <c r="E66" s="113">
        <v>0</v>
      </c>
      <c r="F66" s="113">
        <v>0</v>
      </c>
      <c r="G66" s="113">
        <v>0</v>
      </c>
      <c r="H66" s="113">
        <v>0</v>
      </c>
      <c r="I66" s="113">
        <v>0</v>
      </c>
      <c r="J66" s="113">
        <v>0</v>
      </c>
      <c r="K66" s="113">
        <v>0</v>
      </c>
      <c r="L66" s="113">
        <v>0</v>
      </c>
      <c r="M66" s="32">
        <f t="shared" si="8"/>
        <v>0</v>
      </c>
      <c r="N66" s="16"/>
      <c r="O66" s="16"/>
      <c r="Q66" s="16"/>
    </row>
    <row r="67" spans="1:17" x14ac:dyDescent="0.2">
      <c r="A67" s="151"/>
      <c r="B67" s="62"/>
      <c r="C67" s="37">
        <v>0</v>
      </c>
      <c r="D67" s="112">
        <v>0</v>
      </c>
      <c r="E67" s="113">
        <v>0</v>
      </c>
      <c r="F67" s="113">
        <v>0</v>
      </c>
      <c r="G67" s="113">
        <v>0</v>
      </c>
      <c r="H67" s="113">
        <v>0</v>
      </c>
      <c r="I67" s="113">
        <v>0</v>
      </c>
      <c r="J67" s="113">
        <v>0</v>
      </c>
      <c r="K67" s="113">
        <v>0</v>
      </c>
      <c r="L67" s="113">
        <v>0</v>
      </c>
      <c r="M67" s="32">
        <f t="shared" si="8"/>
        <v>0</v>
      </c>
      <c r="N67" s="16"/>
      <c r="O67" s="16"/>
      <c r="Q67" s="16"/>
    </row>
    <row r="68" spans="1:17" s="17" customFormat="1" x14ac:dyDescent="0.2">
      <c r="A68" s="151"/>
      <c r="B68" s="62"/>
      <c r="C68" s="37">
        <v>0</v>
      </c>
      <c r="D68" s="112">
        <v>0</v>
      </c>
      <c r="E68" s="113">
        <v>0</v>
      </c>
      <c r="F68" s="113">
        <v>0</v>
      </c>
      <c r="G68" s="113">
        <v>0</v>
      </c>
      <c r="H68" s="113">
        <v>0</v>
      </c>
      <c r="I68" s="113">
        <v>0</v>
      </c>
      <c r="J68" s="113">
        <v>0</v>
      </c>
      <c r="K68" s="113">
        <v>0</v>
      </c>
      <c r="L68" s="113">
        <v>0</v>
      </c>
      <c r="M68" s="32">
        <f t="shared" si="8"/>
        <v>0</v>
      </c>
    </row>
    <row r="69" spans="1:17" x14ac:dyDescent="0.2">
      <c r="A69" s="151"/>
      <c r="B69" s="62"/>
      <c r="C69" s="37">
        <v>0</v>
      </c>
      <c r="D69" s="112">
        <v>0</v>
      </c>
      <c r="E69" s="113">
        <v>0</v>
      </c>
      <c r="F69" s="113">
        <v>0</v>
      </c>
      <c r="G69" s="113">
        <v>0</v>
      </c>
      <c r="H69" s="113">
        <v>0</v>
      </c>
      <c r="I69" s="113">
        <v>0</v>
      </c>
      <c r="J69" s="113">
        <v>0</v>
      </c>
      <c r="K69" s="113">
        <v>0</v>
      </c>
      <c r="L69" s="113">
        <v>0</v>
      </c>
      <c r="M69" s="32">
        <f t="shared" si="8"/>
        <v>0</v>
      </c>
      <c r="N69" s="16"/>
      <c r="O69" s="16"/>
      <c r="Q69" s="16"/>
    </row>
    <row r="70" spans="1:17" x14ac:dyDescent="0.2">
      <c r="A70" s="151"/>
      <c r="B70" s="62"/>
      <c r="C70" s="37">
        <v>0</v>
      </c>
      <c r="D70" s="112">
        <v>0</v>
      </c>
      <c r="E70" s="113">
        <v>0</v>
      </c>
      <c r="F70" s="113">
        <v>0</v>
      </c>
      <c r="G70" s="113">
        <v>0</v>
      </c>
      <c r="H70" s="113">
        <v>0</v>
      </c>
      <c r="I70" s="113">
        <v>0</v>
      </c>
      <c r="J70" s="113">
        <v>0</v>
      </c>
      <c r="K70" s="113">
        <v>0</v>
      </c>
      <c r="L70" s="113">
        <v>0</v>
      </c>
      <c r="M70" s="32">
        <f t="shared" si="8"/>
        <v>0</v>
      </c>
      <c r="N70" s="16"/>
      <c r="O70" s="16"/>
      <c r="Q70" s="16"/>
    </row>
    <row r="71" spans="1:17" x14ac:dyDescent="0.2">
      <c r="A71" s="151"/>
      <c r="B71" s="62"/>
      <c r="C71" s="37">
        <v>0</v>
      </c>
      <c r="D71" s="112">
        <v>0</v>
      </c>
      <c r="E71" s="113">
        <v>0</v>
      </c>
      <c r="F71" s="113">
        <v>0</v>
      </c>
      <c r="G71" s="113">
        <v>0</v>
      </c>
      <c r="H71" s="113">
        <v>0</v>
      </c>
      <c r="I71" s="113">
        <v>0</v>
      </c>
      <c r="J71" s="113">
        <v>0</v>
      </c>
      <c r="K71" s="113">
        <v>0</v>
      </c>
      <c r="L71" s="113">
        <v>0</v>
      </c>
      <c r="M71" s="32">
        <f t="shared" si="8"/>
        <v>0</v>
      </c>
      <c r="N71" s="16"/>
      <c r="O71" s="16"/>
      <c r="Q71" s="16"/>
    </row>
    <row r="72" spans="1:17" x14ac:dyDescent="0.2">
      <c r="A72" s="151"/>
      <c r="B72" s="62"/>
      <c r="C72" s="37">
        <v>0</v>
      </c>
      <c r="D72" s="112">
        <v>0</v>
      </c>
      <c r="E72" s="113">
        <v>0</v>
      </c>
      <c r="F72" s="113">
        <v>0</v>
      </c>
      <c r="G72" s="113">
        <v>0</v>
      </c>
      <c r="H72" s="113">
        <v>0</v>
      </c>
      <c r="I72" s="113">
        <v>0</v>
      </c>
      <c r="J72" s="113">
        <v>0</v>
      </c>
      <c r="K72" s="113">
        <v>0</v>
      </c>
      <c r="L72" s="113">
        <v>0</v>
      </c>
      <c r="M72" s="32">
        <f t="shared" si="8"/>
        <v>0</v>
      </c>
      <c r="N72" s="16"/>
      <c r="O72" s="16"/>
      <c r="Q72" s="16"/>
    </row>
    <row r="73" spans="1:17" outlineLevel="1" x14ac:dyDescent="0.2">
      <c r="A73" s="151"/>
      <c r="B73" s="62"/>
      <c r="C73" s="37">
        <v>0</v>
      </c>
      <c r="D73" s="112">
        <v>0</v>
      </c>
      <c r="E73" s="113">
        <v>0</v>
      </c>
      <c r="F73" s="113">
        <v>0</v>
      </c>
      <c r="G73" s="113">
        <v>0</v>
      </c>
      <c r="H73" s="113">
        <v>0</v>
      </c>
      <c r="I73" s="113">
        <v>0</v>
      </c>
      <c r="J73" s="113">
        <v>0</v>
      </c>
      <c r="K73" s="113">
        <v>0</v>
      </c>
      <c r="L73" s="113">
        <v>0</v>
      </c>
      <c r="M73" s="32">
        <f t="shared" ref="M73:M74" si="9">SUM(D73:L73)</f>
        <v>0</v>
      </c>
      <c r="N73" s="16"/>
      <c r="O73" s="16"/>
      <c r="Q73" s="16"/>
    </row>
    <row r="74" spans="1:17" outlineLevel="1" x14ac:dyDescent="0.2">
      <c r="A74" s="151"/>
      <c r="B74" s="62"/>
      <c r="C74" s="37">
        <v>0</v>
      </c>
      <c r="D74" s="112">
        <v>0</v>
      </c>
      <c r="E74" s="113">
        <v>0</v>
      </c>
      <c r="F74" s="113">
        <v>0</v>
      </c>
      <c r="G74" s="113">
        <v>0</v>
      </c>
      <c r="H74" s="113">
        <v>0</v>
      </c>
      <c r="I74" s="113">
        <v>0</v>
      </c>
      <c r="J74" s="113">
        <v>0</v>
      </c>
      <c r="K74" s="113">
        <v>0</v>
      </c>
      <c r="L74" s="113">
        <v>0</v>
      </c>
      <c r="M74" s="32">
        <f t="shared" si="9"/>
        <v>0</v>
      </c>
      <c r="N74" s="16"/>
      <c r="O74" s="16"/>
      <c r="Q74" s="16"/>
    </row>
    <row r="75" spans="1:17" outlineLevel="1" x14ac:dyDescent="0.2">
      <c r="A75" s="151"/>
      <c r="B75" s="62"/>
      <c r="C75" s="37">
        <v>0</v>
      </c>
      <c r="D75" s="112">
        <v>0</v>
      </c>
      <c r="E75" s="113">
        <v>0</v>
      </c>
      <c r="F75" s="113">
        <v>0</v>
      </c>
      <c r="G75" s="113">
        <v>0</v>
      </c>
      <c r="H75" s="113">
        <v>0</v>
      </c>
      <c r="I75" s="113">
        <v>0</v>
      </c>
      <c r="J75" s="113">
        <v>0</v>
      </c>
      <c r="K75" s="113">
        <v>0</v>
      </c>
      <c r="L75" s="113">
        <v>0</v>
      </c>
      <c r="M75" s="32">
        <f t="shared" ref="M75:M82" si="10">SUM(D75:L75)</f>
        <v>0</v>
      </c>
      <c r="N75" s="16"/>
      <c r="O75" s="16"/>
      <c r="Q75" s="16"/>
    </row>
    <row r="76" spans="1:17" outlineLevel="1" x14ac:dyDescent="0.2">
      <c r="A76" s="151"/>
      <c r="B76" s="62"/>
      <c r="C76" s="37">
        <v>0</v>
      </c>
      <c r="D76" s="112">
        <v>0</v>
      </c>
      <c r="E76" s="113">
        <v>0</v>
      </c>
      <c r="F76" s="113">
        <v>0</v>
      </c>
      <c r="G76" s="113">
        <v>0</v>
      </c>
      <c r="H76" s="113">
        <v>0</v>
      </c>
      <c r="I76" s="113">
        <v>0</v>
      </c>
      <c r="J76" s="113">
        <v>0</v>
      </c>
      <c r="K76" s="113">
        <v>0</v>
      </c>
      <c r="L76" s="113">
        <v>0</v>
      </c>
      <c r="M76" s="32">
        <f t="shared" si="10"/>
        <v>0</v>
      </c>
      <c r="N76" s="16"/>
      <c r="O76" s="16"/>
      <c r="Q76" s="16"/>
    </row>
    <row r="77" spans="1:17" outlineLevel="1" x14ac:dyDescent="0.2">
      <c r="A77" s="151"/>
      <c r="B77" s="62"/>
      <c r="C77" s="37">
        <v>0</v>
      </c>
      <c r="D77" s="112">
        <v>0</v>
      </c>
      <c r="E77" s="113">
        <v>0</v>
      </c>
      <c r="F77" s="113">
        <v>0</v>
      </c>
      <c r="G77" s="113">
        <v>0</v>
      </c>
      <c r="H77" s="113">
        <v>0</v>
      </c>
      <c r="I77" s="113">
        <v>0</v>
      </c>
      <c r="J77" s="113">
        <v>0</v>
      </c>
      <c r="K77" s="113">
        <v>0</v>
      </c>
      <c r="L77" s="113">
        <v>0</v>
      </c>
      <c r="M77" s="32">
        <f t="shared" si="10"/>
        <v>0</v>
      </c>
      <c r="N77" s="16"/>
      <c r="O77" s="16"/>
      <c r="Q77" s="16"/>
    </row>
    <row r="78" spans="1:17" s="17" customFormat="1" outlineLevel="1" x14ac:dyDescent="0.2">
      <c r="A78" s="151"/>
      <c r="B78" s="62"/>
      <c r="C78" s="37">
        <v>0</v>
      </c>
      <c r="D78" s="112">
        <v>0</v>
      </c>
      <c r="E78" s="113">
        <v>0</v>
      </c>
      <c r="F78" s="113">
        <v>0</v>
      </c>
      <c r="G78" s="113">
        <v>0</v>
      </c>
      <c r="H78" s="113">
        <v>0</v>
      </c>
      <c r="I78" s="113">
        <v>0</v>
      </c>
      <c r="J78" s="113">
        <v>0</v>
      </c>
      <c r="K78" s="113">
        <v>0</v>
      </c>
      <c r="L78" s="113">
        <v>0</v>
      </c>
      <c r="M78" s="32">
        <f t="shared" si="10"/>
        <v>0</v>
      </c>
    </row>
    <row r="79" spans="1:17" outlineLevel="1" x14ac:dyDescent="0.2">
      <c r="A79" s="151"/>
      <c r="B79" s="62"/>
      <c r="C79" s="37">
        <v>0</v>
      </c>
      <c r="D79" s="112">
        <v>0</v>
      </c>
      <c r="E79" s="113">
        <v>0</v>
      </c>
      <c r="F79" s="113">
        <v>0</v>
      </c>
      <c r="G79" s="113">
        <v>0</v>
      </c>
      <c r="H79" s="113">
        <v>0</v>
      </c>
      <c r="I79" s="113">
        <v>0</v>
      </c>
      <c r="J79" s="113">
        <v>0</v>
      </c>
      <c r="K79" s="113">
        <v>0</v>
      </c>
      <c r="L79" s="113">
        <v>0</v>
      </c>
      <c r="M79" s="32">
        <f t="shared" si="10"/>
        <v>0</v>
      </c>
      <c r="N79" s="16"/>
      <c r="O79" s="16"/>
      <c r="Q79" s="16"/>
    </row>
    <row r="80" spans="1:17" outlineLevel="1" x14ac:dyDescent="0.2">
      <c r="A80" s="151"/>
      <c r="B80" s="62"/>
      <c r="C80" s="37">
        <v>0</v>
      </c>
      <c r="D80" s="112">
        <v>0</v>
      </c>
      <c r="E80" s="113">
        <v>0</v>
      </c>
      <c r="F80" s="113">
        <v>0</v>
      </c>
      <c r="G80" s="113">
        <v>0</v>
      </c>
      <c r="H80" s="113">
        <v>0</v>
      </c>
      <c r="I80" s="113">
        <v>0</v>
      </c>
      <c r="J80" s="113">
        <v>0</v>
      </c>
      <c r="K80" s="113">
        <v>0</v>
      </c>
      <c r="L80" s="113">
        <v>0</v>
      </c>
      <c r="M80" s="32">
        <f t="shared" si="10"/>
        <v>0</v>
      </c>
      <c r="N80" s="16"/>
      <c r="O80" s="16"/>
      <c r="Q80" s="16"/>
    </row>
    <row r="81" spans="1:17" outlineLevel="1" x14ac:dyDescent="0.2">
      <c r="A81" s="151"/>
      <c r="B81" s="62"/>
      <c r="C81" s="37">
        <v>0</v>
      </c>
      <c r="D81" s="112">
        <v>0</v>
      </c>
      <c r="E81" s="113">
        <v>0</v>
      </c>
      <c r="F81" s="113">
        <v>0</v>
      </c>
      <c r="G81" s="113">
        <v>0</v>
      </c>
      <c r="H81" s="113">
        <v>0</v>
      </c>
      <c r="I81" s="113">
        <v>0</v>
      </c>
      <c r="J81" s="113">
        <v>0</v>
      </c>
      <c r="K81" s="113">
        <v>0</v>
      </c>
      <c r="L81" s="113">
        <v>0</v>
      </c>
      <c r="M81" s="32">
        <f t="shared" si="10"/>
        <v>0</v>
      </c>
      <c r="N81" s="16"/>
      <c r="O81" s="16"/>
      <c r="Q81" s="16"/>
    </row>
    <row r="82" spans="1:17" outlineLevel="1" x14ac:dyDescent="0.2">
      <c r="A82" s="151"/>
      <c r="B82" s="62"/>
      <c r="C82" s="37">
        <v>0</v>
      </c>
      <c r="D82" s="112">
        <v>0</v>
      </c>
      <c r="E82" s="113">
        <v>0</v>
      </c>
      <c r="F82" s="113">
        <v>0</v>
      </c>
      <c r="G82" s="113">
        <v>0</v>
      </c>
      <c r="H82" s="113">
        <v>0</v>
      </c>
      <c r="I82" s="113">
        <v>0</v>
      </c>
      <c r="J82" s="113">
        <v>0</v>
      </c>
      <c r="K82" s="113">
        <v>0</v>
      </c>
      <c r="L82" s="113">
        <v>0</v>
      </c>
      <c r="M82" s="32">
        <f t="shared" si="10"/>
        <v>0</v>
      </c>
      <c r="N82" s="16"/>
      <c r="O82" s="16"/>
      <c r="Q82" s="16"/>
    </row>
    <row r="83" spans="1:17" x14ac:dyDescent="0.2">
      <c r="A83" s="151"/>
      <c r="B83" s="62"/>
      <c r="C83" s="37">
        <v>0</v>
      </c>
      <c r="D83" s="112">
        <v>0</v>
      </c>
      <c r="E83" s="113">
        <v>0</v>
      </c>
      <c r="F83" s="113">
        <v>0</v>
      </c>
      <c r="G83" s="113">
        <v>0</v>
      </c>
      <c r="H83" s="113">
        <v>0</v>
      </c>
      <c r="I83" s="113">
        <v>0</v>
      </c>
      <c r="J83" s="113">
        <v>0</v>
      </c>
      <c r="K83" s="113">
        <v>0</v>
      </c>
      <c r="L83" s="113">
        <v>0</v>
      </c>
      <c r="M83" s="32">
        <f t="shared" ref="M83:M85" si="11">SUM(D83:L83)</f>
        <v>0</v>
      </c>
      <c r="N83" s="16"/>
      <c r="O83" s="16"/>
      <c r="Q83" s="16"/>
    </row>
    <row r="84" spans="1:17" outlineLevel="1" x14ac:dyDescent="0.2">
      <c r="A84" s="151"/>
      <c r="B84" s="62"/>
      <c r="C84" s="37">
        <v>0</v>
      </c>
      <c r="D84" s="112">
        <v>0</v>
      </c>
      <c r="E84" s="113">
        <v>0</v>
      </c>
      <c r="F84" s="113">
        <v>0</v>
      </c>
      <c r="G84" s="113">
        <v>0</v>
      </c>
      <c r="H84" s="113">
        <v>0</v>
      </c>
      <c r="I84" s="113">
        <v>0</v>
      </c>
      <c r="J84" s="113">
        <v>0</v>
      </c>
      <c r="K84" s="113">
        <v>0</v>
      </c>
      <c r="L84" s="113">
        <v>0</v>
      </c>
      <c r="M84" s="32">
        <f t="shared" si="11"/>
        <v>0</v>
      </c>
      <c r="N84" s="16"/>
      <c r="O84" s="16"/>
      <c r="Q84" s="16"/>
    </row>
    <row r="85" spans="1:17" outlineLevel="1" x14ac:dyDescent="0.2">
      <c r="A85" s="151"/>
      <c r="B85" s="62"/>
      <c r="C85" s="37">
        <v>0</v>
      </c>
      <c r="D85" s="112">
        <v>0</v>
      </c>
      <c r="E85" s="113">
        <v>0</v>
      </c>
      <c r="F85" s="113">
        <v>0</v>
      </c>
      <c r="G85" s="113">
        <v>0</v>
      </c>
      <c r="H85" s="113">
        <v>0</v>
      </c>
      <c r="I85" s="113">
        <v>0</v>
      </c>
      <c r="J85" s="113">
        <v>0</v>
      </c>
      <c r="K85" s="113">
        <v>0</v>
      </c>
      <c r="L85" s="113">
        <v>0</v>
      </c>
      <c r="M85" s="32">
        <f t="shared" si="11"/>
        <v>0</v>
      </c>
      <c r="N85" s="16"/>
      <c r="O85" s="16"/>
      <c r="Q85" s="16"/>
    </row>
    <row r="86" spans="1:17" outlineLevel="1" x14ac:dyDescent="0.2">
      <c r="A86" s="151"/>
      <c r="B86" s="62"/>
      <c r="C86" s="37">
        <v>0</v>
      </c>
      <c r="D86" s="112">
        <v>0</v>
      </c>
      <c r="E86" s="113">
        <v>0</v>
      </c>
      <c r="F86" s="113">
        <v>0</v>
      </c>
      <c r="G86" s="113">
        <v>0</v>
      </c>
      <c r="H86" s="113">
        <v>0</v>
      </c>
      <c r="I86" s="113">
        <v>0</v>
      </c>
      <c r="J86" s="113">
        <v>0</v>
      </c>
      <c r="K86" s="113">
        <v>0</v>
      </c>
      <c r="L86" s="113">
        <v>0</v>
      </c>
      <c r="M86" s="32">
        <f t="shared" ref="M86:M94" si="12">SUM(D86:L86)</f>
        <v>0</v>
      </c>
      <c r="N86" s="16"/>
      <c r="O86" s="16"/>
      <c r="Q86" s="16"/>
    </row>
    <row r="87" spans="1:17" outlineLevel="1" x14ac:dyDescent="0.2">
      <c r="A87" s="151"/>
      <c r="B87" s="62"/>
      <c r="C87" s="37">
        <v>0</v>
      </c>
      <c r="D87" s="112">
        <v>0</v>
      </c>
      <c r="E87" s="113">
        <v>0</v>
      </c>
      <c r="F87" s="113">
        <v>0</v>
      </c>
      <c r="G87" s="113">
        <v>0</v>
      </c>
      <c r="H87" s="113">
        <v>0</v>
      </c>
      <c r="I87" s="113">
        <v>0</v>
      </c>
      <c r="J87" s="113">
        <v>0</v>
      </c>
      <c r="K87" s="113">
        <v>0</v>
      </c>
      <c r="L87" s="113">
        <v>0</v>
      </c>
      <c r="M87" s="32">
        <f t="shared" si="12"/>
        <v>0</v>
      </c>
      <c r="N87" s="16"/>
      <c r="O87" s="16"/>
      <c r="Q87" s="16"/>
    </row>
    <row r="88" spans="1:17" outlineLevel="1" x14ac:dyDescent="0.2">
      <c r="A88" s="151"/>
      <c r="B88" s="62"/>
      <c r="C88" s="37">
        <v>0</v>
      </c>
      <c r="D88" s="112">
        <v>0</v>
      </c>
      <c r="E88" s="113">
        <v>0</v>
      </c>
      <c r="F88" s="113">
        <v>0</v>
      </c>
      <c r="G88" s="113">
        <v>0</v>
      </c>
      <c r="H88" s="113">
        <v>0</v>
      </c>
      <c r="I88" s="113">
        <v>0</v>
      </c>
      <c r="J88" s="113">
        <v>0</v>
      </c>
      <c r="K88" s="113">
        <v>0</v>
      </c>
      <c r="L88" s="113">
        <v>0</v>
      </c>
      <c r="M88" s="32">
        <f t="shared" si="12"/>
        <v>0</v>
      </c>
      <c r="N88" s="16"/>
      <c r="O88" s="16"/>
      <c r="Q88" s="16"/>
    </row>
    <row r="89" spans="1:17" outlineLevel="1" x14ac:dyDescent="0.2">
      <c r="A89" s="151"/>
      <c r="B89" s="62"/>
      <c r="C89" s="37">
        <v>0</v>
      </c>
      <c r="D89" s="112">
        <v>0</v>
      </c>
      <c r="E89" s="113">
        <v>0</v>
      </c>
      <c r="F89" s="113">
        <v>0</v>
      </c>
      <c r="G89" s="113">
        <v>0</v>
      </c>
      <c r="H89" s="113">
        <v>0</v>
      </c>
      <c r="I89" s="113">
        <v>0</v>
      </c>
      <c r="J89" s="113">
        <v>0</v>
      </c>
      <c r="K89" s="113">
        <v>0</v>
      </c>
      <c r="L89" s="113">
        <v>0</v>
      </c>
      <c r="M89" s="32">
        <f t="shared" si="12"/>
        <v>0</v>
      </c>
      <c r="N89" s="16"/>
      <c r="O89" s="16"/>
      <c r="Q89" s="16"/>
    </row>
    <row r="90" spans="1:17" outlineLevel="1" x14ac:dyDescent="0.2">
      <c r="A90" s="151"/>
      <c r="B90" s="62"/>
      <c r="C90" s="37">
        <v>0</v>
      </c>
      <c r="D90" s="112">
        <v>0</v>
      </c>
      <c r="E90" s="113">
        <v>0</v>
      </c>
      <c r="F90" s="113">
        <v>0</v>
      </c>
      <c r="G90" s="113">
        <v>0</v>
      </c>
      <c r="H90" s="113">
        <v>0</v>
      </c>
      <c r="I90" s="113">
        <v>0</v>
      </c>
      <c r="J90" s="113">
        <v>0</v>
      </c>
      <c r="K90" s="113">
        <v>0</v>
      </c>
      <c r="L90" s="113">
        <v>0</v>
      </c>
      <c r="M90" s="32">
        <f t="shared" si="12"/>
        <v>0</v>
      </c>
      <c r="N90" s="16"/>
      <c r="O90" s="16"/>
      <c r="Q90" s="16"/>
    </row>
    <row r="91" spans="1:17" outlineLevel="1" x14ac:dyDescent="0.2">
      <c r="A91" s="151"/>
      <c r="B91" s="62"/>
      <c r="C91" s="37">
        <v>0</v>
      </c>
      <c r="D91" s="112">
        <v>0</v>
      </c>
      <c r="E91" s="113">
        <v>0</v>
      </c>
      <c r="F91" s="113">
        <v>0</v>
      </c>
      <c r="G91" s="113">
        <v>0</v>
      </c>
      <c r="H91" s="113">
        <v>0</v>
      </c>
      <c r="I91" s="113">
        <v>0</v>
      </c>
      <c r="J91" s="113">
        <v>0</v>
      </c>
      <c r="K91" s="113">
        <v>0</v>
      </c>
      <c r="L91" s="113">
        <v>0</v>
      </c>
      <c r="M91" s="32">
        <f t="shared" si="12"/>
        <v>0</v>
      </c>
      <c r="N91" s="16"/>
      <c r="O91" s="16"/>
      <c r="Q91" s="16"/>
    </row>
    <row r="92" spans="1:17" outlineLevel="1" x14ac:dyDescent="0.2">
      <c r="A92" s="151"/>
      <c r="B92" s="62"/>
      <c r="C92" s="37">
        <v>0</v>
      </c>
      <c r="D92" s="112">
        <v>0</v>
      </c>
      <c r="E92" s="113">
        <v>0</v>
      </c>
      <c r="F92" s="113">
        <v>0</v>
      </c>
      <c r="G92" s="113">
        <v>0</v>
      </c>
      <c r="H92" s="113">
        <v>0</v>
      </c>
      <c r="I92" s="113">
        <v>0</v>
      </c>
      <c r="J92" s="113">
        <v>0</v>
      </c>
      <c r="K92" s="113">
        <v>0</v>
      </c>
      <c r="L92" s="113">
        <v>0</v>
      </c>
      <c r="M92" s="32">
        <f t="shared" si="12"/>
        <v>0</v>
      </c>
      <c r="N92" s="16"/>
      <c r="O92" s="16"/>
      <c r="Q92" s="16"/>
    </row>
    <row r="93" spans="1:17" outlineLevel="1" x14ac:dyDescent="0.2">
      <c r="A93" s="151"/>
      <c r="B93" s="62"/>
      <c r="C93" s="37">
        <v>0</v>
      </c>
      <c r="D93" s="112">
        <v>0</v>
      </c>
      <c r="E93" s="113">
        <v>0</v>
      </c>
      <c r="F93" s="113">
        <v>0</v>
      </c>
      <c r="G93" s="113">
        <v>0</v>
      </c>
      <c r="H93" s="113">
        <v>0</v>
      </c>
      <c r="I93" s="113">
        <v>0</v>
      </c>
      <c r="J93" s="113">
        <v>0</v>
      </c>
      <c r="K93" s="113">
        <v>0</v>
      </c>
      <c r="L93" s="113">
        <v>0</v>
      </c>
      <c r="M93" s="32">
        <f t="shared" si="12"/>
        <v>0</v>
      </c>
      <c r="N93" s="16"/>
      <c r="O93" s="16"/>
      <c r="Q93" s="16"/>
    </row>
    <row r="94" spans="1:17" s="17" customFormat="1" x14ac:dyDescent="0.2">
      <c r="A94" s="151"/>
      <c r="B94" s="63"/>
      <c r="C94" s="41">
        <v>0</v>
      </c>
      <c r="D94" s="112">
        <v>0</v>
      </c>
      <c r="E94" s="113">
        <v>0</v>
      </c>
      <c r="F94" s="113">
        <v>0</v>
      </c>
      <c r="G94" s="113">
        <v>0</v>
      </c>
      <c r="H94" s="113">
        <v>0</v>
      </c>
      <c r="I94" s="113">
        <v>0</v>
      </c>
      <c r="J94" s="113">
        <v>0</v>
      </c>
      <c r="K94" s="113">
        <v>0</v>
      </c>
      <c r="L94" s="113">
        <v>0</v>
      </c>
      <c r="M94" s="125">
        <f t="shared" si="12"/>
        <v>0</v>
      </c>
    </row>
    <row r="95" spans="1:17" s="17" customFormat="1" hidden="1" x14ac:dyDescent="0.2">
      <c r="A95" s="310"/>
      <c r="B95" s="311"/>
      <c r="C95" s="306"/>
      <c r="D95" s="114"/>
      <c r="E95" s="114"/>
      <c r="F95" s="114"/>
      <c r="G95" s="114"/>
      <c r="H95" s="114"/>
      <c r="I95" s="114"/>
      <c r="J95" s="114"/>
      <c r="K95" s="114"/>
      <c r="L95" s="114"/>
      <c r="M95" s="308"/>
    </row>
    <row r="96" spans="1:17" x14ac:dyDescent="0.2">
      <c r="A96" s="58" t="s">
        <v>18</v>
      </c>
      <c r="B96" s="57"/>
      <c r="C96" s="60">
        <f>SUM(C65:C94)</f>
        <v>0</v>
      </c>
      <c r="D96" s="122">
        <f>SUMPRODUCT($B65:$B95,D65:D95)</f>
        <v>0</v>
      </c>
      <c r="E96" s="122">
        <f t="shared" ref="E96:L96" si="13">SUMPRODUCT($B65:$B95,E65:E95)</f>
        <v>0</v>
      </c>
      <c r="F96" s="122">
        <f t="shared" si="13"/>
        <v>0</v>
      </c>
      <c r="G96" s="122">
        <f t="shared" si="13"/>
        <v>0</v>
      </c>
      <c r="H96" s="122">
        <f t="shared" si="13"/>
        <v>0</v>
      </c>
      <c r="I96" s="122">
        <f t="shared" si="13"/>
        <v>0</v>
      </c>
      <c r="J96" s="122">
        <f t="shared" si="13"/>
        <v>0</v>
      </c>
      <c r="K96" s="122">
        <f t="shared" si="13"/>
        <v>0</v>
      </c>
      <c r="L96" s="122">
        <f t="shared" si="13"/>
        <v>0</v>
      </c>
      <c r="M96" s="126">
        <f>SUM(D96:L96)</f>
        <v>0</v>
      </c>
      <c r="N96" s="16"/>
      <c r="O96" s="16"/>
      <c r="Q96" s="16"/>
    </row>
    <row r="97" spans="1:17" customFormat="1" hidden="1" x14ac:dyDescent="0.2">
      <c r="D97" s="127" t="e">
        <f>D96/$M96</f>
        <v>#DIV/0!</v>
      </c>
      <c r="E97" s="127" t="e">
        <f t="shared" ref="E97:L97" si="14">E96/$M96</f>
        <v>#DIV/0!</v>
      </c>
      <c r="F97" s="127" t="e">
        <f t="shared" si="14"/>
        <v>#DIV/0!</v>
      </c>
      <c r="G97" s="127" t="e">
        <f t="shared" si="14"/>
        <v>#DIV/0!</v>
      </c>
      <c r="H97" s="127" t="e">
        <f t="shared" si="14"/>
        <v>#DIV/0!</v>
      </c>
      <c r="I97" s="127" t="e">
        <f t="shared" si="14"/>
        <v>#DIV/0!</v>
      </c>
      <c r="J97" s="127" t="e">
        <f t="shared" si="14"/>
        <v>#DIV/0!</v>
      </c>
      <c r="K97" s="127" t="e">
        <f t="shared" si="14"/>
        <v>#DIV/0!</v>
      </c>
      <c r="L97" s="127" t="e">
        <f t="shared" si="14"/>
        <v>#DIV/0!</v>
      </c>
    </row>
    <row r="98" spans="1:17" customFormat="1" hidden="1" x14ac:dyDescent="0.2">
      <c r="D98" s="309">
        <f>SUMPRODUCT($C65:$C95,D65:D95)</f>
        <v>0</v>
      </c>
      <c r="E98" s="309">
        <f t="shared" ref="E98:L98" si="15">SUMPRODUCT($C65:$C95,E65:E95)</f>
        <v>0</v>
      </c>
      <c r="F98" s="309">
        <f t="shared" si="15"/>
        <v>0</v>
      </c>
      <c r="G98" s="309">
        <f t="shared" si="15"/>
        <v>0</v>
      </c>
      <c r="H98" s="309">
        <f t="shared" si="15"/>
        <v>0</v>
      </c>
      <c r="I98" s="309">
        <f t="shared" si="15"/>
        <v>0</v>
      </c>
      <c r="J98" s="309">
        <f t="shared" si="15"/>
        <v>0</v>
      </c>
      <c r="K98" s="309">
        <f t="shared" si="15"/>
        <v>0</v>
      </c>
      <c r="L98" s="309">
        <f t="shared" si="15"/>
        <v>0</v>
      </c>
    </row>
    <row r="99" spans="1:17" x14ac:dyDescent="0.2">
      <c r="A99" s="36" t="s">
        <v>4</v>
      </c>
      <c r="B99" s="50"/>
      <c r="C99" s="42">
        <f>SUM(C61,C96)</f>
        <v>0</v>
      </c>
      <c r="D99" s="11"/>
      <c r="E99" s="12"/>
      <c r="F99" s="12"/>
      <c r="G99" s="12"/>
      <c r="H99" s="12"/>
      <c r="I99" s="12"/>
      <c r="J99" s="12"/>
      <c r="K99" s="12"/>
      <c r="L99" s="12"/>
      <c r="M99" s="29"/>
      <c r="N99" s="16"/>
      <c r="O99" s="16"/>
      <c r="Q99" s="16"/>
    </row>
    <row r="100" spans="1:17" s="14" customFormat="1" ht="13.5" thickBot="1" x14ac:dyDescent="0.25">
      <c r="A100" s="33" t="s">
        <v>14</v>
      </c>
      <c r="B100" s="38"/>
      <c r="C100" s="38"/>
      <c r="D100" s="66">
        <f t="shared" ref="D100:L100" si="16">D61+D96</f>
        <v>0</v>
      </c>
      <c r="E100" s="65">
        <f t="shared" si="16"/>
        <v>0</v>
      </c>
      <c r="F100" s="65">
        <f t="shared" si="16"/>
        <v>0</v>
      </c>
      <c r="G100" s="65">
        <f t="shared" si="16"/>
        <v>0</v>
      </c>
      <c r="H100" s="65">
        <f t="shared" si="16"/>
        <v>0</v>
      </c>
      <c r="I100" s="65">
        <f t="shared" si="16"/>
        <v>0</v>
      </c>
      <c r="J100" s="65">
        <f t="shared" si="16"/>
        <v>0</v>
      </c>
      <c r="K100" s="65">
        <f t="shared" si="16"/>
        <v>0</v>
      </c>
      <c r="L100" s="67">
        <f t="shared" si="16"/>
        <v>0</v>
      </c>
      <c r="M100" s="64">
        <f>SUM(D100:L100)</f>
        <v>0</v>
      </c>
    </row>
    <row r="101" spans="1:17" ht="14.25" thickTop="1" thickBot="1" x14ac:dyDescent="0.25">
      <c r="A101" s="101" t="s">
        <v>46</v>
      </c>
      <c r="B101" s="39"/>
      <c r="C101" s="39"/>
      <c r="D101" s="102" t="str">
        <f t="shared" ref="D101:M101" si="17">IFERROR(D100/$M100," ")</f>
        <v xml:space="preserve"> </v>
      </c>
      <c r="E101" s="111" t="str">
        <f t="shared" si="17"/>
        <v xml:space="preserve"> </v>
      </c>
      <c r="F101" s="111" t="str">
        <f t="shared" si="17"/>
        <v xml:space="preserve"> </v>
      </c>
      <c r="G101" s="111" t="str">
        <f t="shared" si="17"/>
        <v xml:space="preserve"> </v>
      </c>
      <c r="H101" s="111" t="str">
        <f t="shared" si="17"/>
        <v xml:space="preserve"> </v>
      </c>
      <c r="I101" s="111" t="str">
        <f t="shared" si="17"/>
        <v xml:space="preserve"> </v>
      </c>
      <c r="J101" s="111" t="str">
        <f t="shared" si="17"/>
        <v xml:space="preserve"> </v>
      </c>
      <c r="K101" s="111" t="str">
        <f t="shared" si="17"/>
        <v xml:space="preserve"> </v>
      </c>
      <c r="L101" s="110" t="str">
        <f t="shared" si="17"/>
        <v xml:space="preserve"> </v>
      </c>
      <c r="M101" s="103" t="str">
        <f t="shared" si="17"/>
        <v xml:space="preserve"> </v>
      </c>
      <c r="N101" s="16"/>
      <c r="O101" s="15"/>
      <c r="Q101" s="16"/>
    </row>
    <row r="102" spans="1:17" ht="20.25" x14ac:dyDescent="0.3">
      <c r="A102" s="2"/>
      <c r="B102" s="2"/>
      <c r="C102" s="2"/>
      <c r="E102" s="20"/>
      <c r="F102" s="20"/>
      <c r="G102" s="20"/>
      <c r="H102" s="20"/>
      <c r="I102" s="20"/>
      <c r="J102" s="20"/>
      <c r="L102" s="20"/>
      <c r="N102" s="16"/>
      <c r="O102" s="16"/>
      <c r="Q102" s="16"/>
    </row>
    <row r="103" spans="1:17" s="14" customFormat="1" ht="15.75" x14ac:dyDescent="0.25">
      <c r="A103" s="24" t="s">
        <v>78</v>
      </c>
      <c r="C103" s="35"/>
      <c r="M103" s="35"/>
      <c r="N103" s="25"/>
    </row>
    <row r="104" spans="1:17" s="14" customFormat="1" ht="13.5" thickBot="1" x14ac:dyDescent="0.25">
      <c r="C104" s="35"/>
      <c r="M104" s="35"/>
      <c r="N104" s="25"/>
    </row>
    <row r="105" spans="1:17" s="14" customFormat="1" x14ac:dyDescent="0.2">
      <c r="A105" s="70"/>
      <c r="B105" s="45"/>
      <c r="C105" s="27"/>
      <c r="D105" s="26"/>
      <c r="E105" s="10"/>
      <c r="F105" s="10"/>
      <c r="G105" s="10"/>
      <c r="H105" s="10"/>
      <c r="I105" s="10"/>
      <c r="J105" s="10"/>
      <c r="K105" s="10"/>
      <c r="L105" s="44"/>
      <c r="M105" s="82"/>
    </row>
    <row r="106" spans="1:17" customFormat="1" ht="12.75" customHeight="1" x14ac:dyDescent="0.2">
      <c r="A106" s="337" t="s">
        <v>80</v>
      </c>
      <c r="B106" s="68"/>
      <c r="C106" s="53"/>
      <c r="D106" s="241"/>
      <c r="E106" s="54"/>
      <c r="F106" s="54"/>
      <c r="G106" s="54"/>
      <c r="H106" s="54"/>
      <c r="I106" s="54"/>
      <c r="J106" s="54"/>
      <c r="K106" s="54"/>
      <c r="L106" s="69"/>
      <c r="M106" s="242"/>
    </row>
    <row r="107" spans="1:17" s="14" customFormat="1" ht="27" customHeight="1" x14ac:dyDescent="0.2">
      <c r="A107" s="338"/>
      <c r="B107" s="73" t="str">
        <f>IF('SUPPLEMENT--Fringe Calculation'!D34=0.0765," ",'SUPPLEMENT--Fringe Calculation'!D34)</f>
        <v xml:space="preserve"> </v>
      </c>
      <c r="C107" s="253">
        <f>IFERROR(C61*B107,0.001)</f>
        <v>1E-3</v>
      </c>
      <c r="D107" s="221">
        <f>IFERROR(D$63,0.0001)</f>
        <v>1E-4</v>
      </c>
      <c r="E107" s="221">
        <f t="shared" ref="E107:L107" si="18">IFERROR(E$63,0.0001)</f>
        <v>1E-4</v>
      </c>
      <c r="F107" s="221">
        <f t="shared" si="18"/>
        <v>1E-4</v>
      </c>
      <c r="G107" s="221">
        <f t="shared" si="18"/>
        <v>1E-4</v>
      </c>
      <c r="H107" s="221">
        <f t="shared" si="18"/>
        <v>1E-4</v>
      </c>
      <c r="I107" s="221">
        <f t="shared" si="18"/>
        <v>1E-4</v>
      </c>
      <c r="J107" s="221">
        <f t="shared" si="18"/>
        <v>1E-4</v>
      </c>
      <c r="K107" s="221">
        <f t="shared" si="18"/>
        <v>1E-4</v>
      </c>
      <c r="L107" s="221">
        <f t="shared" si="18"/>
        <v>1E-4</v>
      </c>
      <c r="M107" s="239">
        <f>SUM(D107:L107)</f>
        <v>9.0000000000000019E-4</v>
      </c>
    </row>
    <row r="108" spans="1:17" s="14" customFormat="1" x14ac:dyDescent="0.2">
      <c r="A108" s="79"/>
      <c r="B108" s="68"/>
      <c r="C108" s="53"/>
      <c r="D108" s="118"/>
      <c r="E108" s="119"/>
      <c r="F108" s="119"/>
      <c r="G108" s="119"/>
      <c r="H108" s="119"/>
      <c r="I108" s="119"/>
      <c r="J108" s="119"/>
      <c r="K108" s="119"/>
      <c r="L108" s="120"/>
      <c r="M108" s="56"/>
    </row>
    <row r="109" spans="1:17" customFormat="1" x14ac:dyDescent="0.2">
      <c r="A109" s="337" t="s">
        <v>81</v>
      </c>
      <c r="B109" s="68"/>
      <c r="C109" s="53"/>
      <c r="D109" s="118"/>
      <c r="E109" s="119"/>
      <c r="F109" s="119"/>
      <c r="G109" s="119"/>
      <c r="H109" s="119"/>
      <c r="I109" s="119"/>
      <c r="J109" s="119"/>
      <c r="K109" s="119"/>
      <c r="L109" s="120"/>
      <c r="M109" s="56"/>
    </row>
    <row r="110" spans="1:17" s="14" customFormat="1" ht="27" customHeight="1" x14ac:dyDescent="0.2">
      <c r="A110" s="339"/>
      <c r="B110" s="73" t="str">
        <f>IF('SUPPLEMENT--Fringe Calculation'!D35=0.0765," ",'SUPPLEMENT--Fringe Calculation'!D35)</f>
        <v xml:space="preserve"> </v>
      </c>
      <c r="C110" s="253">
        <f>IFERROR(C96*B110, 0.001)</f>
        <v>1E-3</v>
      </c>
      <c r="D110" s="221">
        <f>IFERROR(D$97,0.0001)</f>
        <v>1E-4</v>
      </c>
      <c r="E110" s="221">
        <f t="shared" ref="E110:L110" si="19">IFERROR(E$97,0.0001)</f>
        <v>1E-4</v>
      </c>
      <c r="F110" s="221">
        <f t="shared" si="19"/>
        <v>1E-4</v>
      </c>
      <c r="G110" s="221">
        <f t="shared" si="19"/>
        <v>1E-4</v>
      </c>
      <c r="H110" s="221">
        <f t="shared" si="19"/>
        <v>1E-4</v>
      </c>
      <c r="I110" s="221">
        <f t="shared" si="19"/>
        <v>1E-4</v>
      </c>
      <c r="J110" s="221">
        <f t="shared" si="19"/>
        <v>1E-4</v>
      </c>
      <c r="K110" s="221">
        <f t="shared" si="19"/>
        <v>1E-4</v>
      </c>
      <c r="L110" s="221">
        <f t="shared" si="19"/>
        <v>1E-4</v>
      </c>
      <c r="M110" s="239">
        <f>SUM(D110:L110)</f>
        <v>9.0000000000000019E-4</v>
      </c>
    </row>
    <row r="111" spans="1:17" s="14" customFormat="1" ht="13.5" thickBot="1" x14ac:dyDescent="0.25">
      <c r="A111" s="240"/>
      <c r="B111" s="222"/>
      <c r="C111" s="177"/>
      <c r="D111" s="223"/>
      <c r="E111" s="223"/>
      <c r="F111" s="223"/>
      <c r="G111" s="223"/>
      <c r="H111" s="223"/>
      <c r="I111" s="223"/>
      <c r="J111" s="223"/>
      <c r="K111" s="223"/>
      <c r="L111" s="224"/>
      <c r="M111" s="177"/>
    </row>
    <row r="112" spans="1:17" s="14" customFormat="1" ht="20.25" customHeight="1" x14ac:dyDescent="0.2">
      <c r="A112" s="225"/>
      <c r="B112" s="226"/>
      <c r="C112" s="227"/>
      <c r="D112" s="228"/>
      <c r="E112" s="228"/>
      <c r="F112" s="228"/>
      <c r="G112" s="228"/>
      <c r="H112" s="228"/>
      <c r="I112" s="228"/>
      <c r="J112" s="228"/>
      <c r="K112" s="228"/>
      <c r="L112" s="228"/>
      <c r="M112" s="227"/>
    </row>
    <row r="113" spans="1:13" s="14" customFormat="1" ht="15.75" x14ac:dyDescent="0.25">
      <c r="A113" s="232" t="s">
        <v>79</v>
      </c>
      <c r="B113" s="229"/>
      <c r="C113" s="230"/>
      <c r="D113" s="231"/>
      <c r="E113" s="231"/>
      <c r="F113" s="231"/>
      <c r="G113" s="231"/>
      <c r="H113" s="231"/>
      <c r="I113" s="231"/>
      <c r="J113" s="231"/>
      <c r="K113" s="231"/>
      <c r="L113" s="231"/>
      <c r="M113" s="230"/>
    </row>
    <row r="114" spans="1:13" s="14" customFormat="1" ht="13.5" thickBot="1" x14ac:dyDescent="0.25">
      <c r="A114" s="233"/>
      <c r="B114" s="234"/>
      <c r="C114" s="230"/>
      <c r="D114" s="230"/>
      <c r="E114" s="230"/>
      <c r="F114" s="230"/>
      <c r="G114" s="230"/>
      <c r="H114" s="230"/>
      <c r="I114" s="230"/>
      <c r="J114" s="230"/>
      <c r="K114" s="230"/>
      <c r="L114" s="230"/>
      <c r="M114" s="230"/>
    </row>
    <row r="115" spans="1:13" s="14" customFormat="1" x14ac:dyDescent="0.2">
      <c r="A115" s="70"/>
      <c r="B115" s="45"/>
      <c r="C115" s="235"/>
      <c r="D115" s="236"/>
      <c r="E115" s="236"/>
      <c r="F115" s="236"/>
      <c r="G115" s="236"/>
      <c r="H115" s="236"/>
      <c r="I115" s="236"/>
      <c r="J115" s="236"/>
      <c r="K115" s="236"/>
      <c r="L115" s="237"/>
      <c r="M115" s="238"/>
    </row>
    <row r="116" spans="1:13" s="14" customFormat="1" x14ac:dyDescent="0.2">
      <c r="A116" s="68" t="s">
        <v>113</v>
      </c>
      <c r="B116" s="68"/>
      <c r="C116" s="75"/>
      <c r="D116" s="76"/>
      <c r="E116" s="76"/>
      <c r="F116" s="76"/>
      <c r="G116" s="76"/>
      <c r="H116" s="76"/>
      <c r="I116" s="76"/>
      <c r="J116" s="76"/>
      <c r="K116" s="76"/>
      <c r="L116" s="30"/>
      <c r="M116" s="88"/>
    </row>
    <row r="117" spans="1:13" s="14" customFormat="1" x14ac:dyDescent="0.2">
      <c r="A117" s="152"/>
      <c r="B117" s="68"/>
      <c r="C117" s="99">
        <f>SUM(D117:L117)</f>
        <v>0</v>
      </c>
      <c r="D117" s="264">
        <v>0</v>
      </c>
      <c r="E117" s="265">
        <v>0</v>
      </c>
      <c r="F117" s="265">
        <v>0</v>
      </c>
      <c r="G117" s="265">
        <v>0</v>
      </c>
      <c r="H117" s="265">
        <v>0</v>
      </c>
      <c r="I117" s="265">
        <v>0</v>
      </c>
      <c r="J117" s="265">
        <v>0</v>
      </c>
      <c r="K117" s="265">
        <v>0</v>
      </c>
      <c r="L117" s="266">
        <v>0</v>
      </c>
      <c r="M117" s="87">
        <f>IFERROR(SUM(D117:L117)/C117,0)</f>
        <v>0</v>
      </c>
    </row>
    <row r="118" spans="1:13" s="14" customFormat="1" x14ac:dyDescent="0.2">
      <c r="A118" s="152"/>
      <c r="B118" s="68"/>
      <c r="C118" s="99">
        <f t="shared" ref="C118:C157" si="20">SUM(D118:L118)</f>
        <v>0</v>
      </c>
      <c r="D118" s="264">
        <v>0</v>
      </c>
      <c r="E118" s="265">
        <v>0</v>
      </c>
      <c r="F118" s="265">
        <v>0</v>
      </c>
      <c r="G118" s="265">
        <v>0</v>
      </c>
      <c r="H118" s="265">
        <v>0</v>
      </c>
      <c r="I118" s="265">
        <v>0</v>
      </c>
      <c r="J118" s="265">
        <v>0</v>
      </c>
      <c r="K118" s="265">
        <v>0</v>
      </c>
      <c r="L118" s="266">
        <v>0</v>
      </c>
      <c r="M118" s="32">
        <f t="shared" ref="M118:M157" si="21">IFERROR(SUM(D118:L118)/C118,0)</f>
        <v>0</v>
      </c>
    </row>
    <row r="119" spans="1:13" s="14" customFormat="1" x14ac:dyDescent="0.2">
      <c r="A119" s="152"/>
      <c r="B119" s="68"/>
      <c r="C119" s="99">
        <f t="shared" si="20"/>
        <v>0</v>
      </c>
      <c r="D119" s="264">
        <v>0</v>
      </c>
      <c r="E119" s="265">
        <v>0</v>
      </c>
      <c r="F119" s="265">
        <v>0</v>
      </c>
      <c r="G119" s="265">
        <v>0</v>
      </c>
      <c r="H119" s="265">
        <v>0</v>
      </c>
      <c r="I119" s="265">
        <v>0</v>
      </c>
      <c r="J119" s="265">
        <v>0</v>
      </c>
      <c r="K119" s="265">
        <v>0</v>
      </c>
      <c r="L119" s="266">
        <v>0</v>
      </c>
      <c r="M119" s="32">
        <f t="shared" si="21"/>
        <v>0</v>
      </c>
    </row>
    <row r="120" spans="1:13" s="14" customFormat="1" x14ac:dyDescent="0.2">
      <c r="A120" s="152"/>
      <c r="B120" s="68"/>
      <c r="C120" s="99">
        <f t="shared" si="20"/>
        <v>0</v>
      </c>
      <c r="D120" s="264">
        <v>0</v>
      </c>
      <c r="E120" s="265">
        <v>0</v>
      </c>
      <c r="F120" s="265">
        <v>0</v>
      </c>
      <c r="G120" s="265">
        <v>0</v>
      </c>
      <c r="H120" s="265">
        <v>0</v>
      </c>
      <c r="I120" s="265">
        <v>0</v>
      </c>
      <c r="J120" s="265">
        <v>0</v>
      </c>
      <c r="K120" s="265">
        <v>0</v>
      </c>
      <c r="L120" s="266">
        <v>0</v>
      </c>
      <c r="M120" s="32">
        <f t="shared" si="21"/>
        <v>0</v>
      </c>
    </row>
    <row r="121" spans="1:13" s="14" customFormat="1" x14ac:dyDescent="0.2">
      <c r="A121" s="152"/>
      <c r="B121" s="68"/>
      <c r="C121" s="99">
        <f t="shared" si="20"/>
        <v>0</v>
      </c>
      <c r="D121" s="264">
        <v>0</v>
      </c>
      <c r="E121" s="265">
        <v>0</v>
      </c>
      <c r="F121" s="265">
        <v>0</v>
      </c>
      <c r="G121" s="265">
        <v>0</v>
      </c>
      <c r="H121" s="265">
        <v>0</v>
      </c>
      <c r="I121" s="265">
        <v>0</v>
      </c>
      <c r="J121" s="265">
        <v>0</v>
      </c>
      <c r="K121" s="265">
        <v>0</v>
      </c>
      <c r="L121" s="266">
        <v>0</v>
      </c>
      <c r="M121" s="32">
        <f t="shared" si="21"/>
        <v>0</v>
      </c>
    </row>
    <row r="122" spans="1:13" s="14" customFormat="1" x14ac:dyDescent="0.2">
      <c r="A122" s="152"/>
      <c r="B122" s="68"/>
      <c r="C122" s="99">
        <f t="shared" si="20"/>
        <v>0</v>
      </c>
      <c r="D122" s="264">
        <v>0</v>
      </c>
      <c r="E122" s="265">
        <v>0</v>
      </c>
      <c r="F122" s="265">
        <v>0</v>
      </c>
      <c r="G122" s="265">
        <v>0</v>
      </c>
      <c r="H122" s="265">
        <v>0</v>
      </c>
      <c r="I122" s="265">
        <v>0</v>
      </c>
      <c r="J122" s="265">
        <v>0</v>
      </c>
      <c r="K122" s="265">
        <v>0</v>
      </c>
      <c r="L122" s="266">
        <v>0</v>
      </c>
      <c r="M122" s="32">
        <f t="shared" si="21"/>
        <v>0</v>
      </c>
    </row>
    <row r="123" spans="1:13" s="14" customFormat="1" x14ac:dyDescent="0.2">
      <c r="A123" s="152"/>
      <c r="B123" s="68"/>
      <c r="C123" s="99">
        <f t="shared" si="20"/>
        <v>0</v>
      </c>
      <c r="D123" s="264">
        <v>0</v>
      </c>
      <c r="E123" s="265">
        <v>0</v>
      </c>
      <c r="F123" s="265">
        <v>0</v>
      </c>
      <c r="G123" s="265">
        <v>0</v>
      </c>
      <c r="H123" s="265">
        <v>0</v>
      </c>
      <c r="I123" s="265">
        <v>0</v>
      </c>
      <c r="J123" s="265">
        <v>0</v>
      </c>
      <c r="K123" s="265">
        <v>0</v>
      </c>
      <c r="L123" s="266">
        <v>0</v>
      </c>
      <c r="M123" s="32">
        <f t="shared" si="21"/>
        <v>0</v>
      </c>
    </row>
    <row r="124" spans="1:13" s="14" customFormat="1" outlineLevel="1" x14ac:dyDescent="0.2">
      <c r="A124" s="152"/>
      <c r="B124" s="68"/>
      <c r="C124" s="99">
        <f t="shared" si="20"/>
        <v>0</v>
      </c>
      <c r="D124" s="264">
        <v>0</v>
      </c>
      <c r="E124" s="265">
        <v>0</v>
      </c>
      <c r="F124" s="265">
        <v>0</v>
      </c>
      <c r="G124" s="265">
        <v>0</v>
      </c>
      <c r="H124" s="265">
        <v>0</v>
      </c>
      <c r="I124" s="265">
        <v>0</v>
      </c>
      <c r="J124" s="265">
        <v>0</v>
      </c>
      <c r="K124" s="265">
        <v>0</v>
      </c>
      <c r="L124" s="266">
        <v>0</v>
      </c>
      <c r="M124" s="32">
        <f t="shared" si="21"/>
        <v>0</v>
      </c>
    </row>
    <row r="125" spans="1:13" s="14" customFormat="1" outlineLevel="1" x14ac:dyDescent="0.2">
      <c r="A125" s="152"/>
      <c r="B125" s="68"/>
      <c r="C125" s="99">
        <f t="shared" si="20"/>
        <v>0</v>
      </c>
      <c r="D125" s="264">
        <v>0</v>
      </c>
      <c r="E125" s="265">
        <v>0</v>
      </c>
      <c r="F125" s="265">
        <v>0</v>
      </c>
      <c r="G125" s="265">
        <v>0</v>
      </c>
      <c r="H125" s="265">
        <v>0</v>
      </c>
      <c r="I125" s="265">
        <v>0</v>
      </c>
      <c r="J125" s="265">
        <v>0</v>
      </c>
      <c r="K125" s="265">
        <v>0</v>
      </c>
      <c r="L125" s="266">
        <v>0</v>
      </c>
      <c r="M125" s="32">
        <f t="shared" si="21"/>
        <v>0</v>
      </c>
    </row>
    <row r="126" spans="1:13" s="14" customFormat="1" outlineLevel="1" x14ac:dyDescent="0.2">
      <c r="A126" s="152"/>
      <c r="B126" s="68"/>
      <c r="C126" s="99">
        <f t="shared" si="20"/>
        <v>0</v>
      </c>
      <c r="D126" s="264">
        <v>0</v>
      </c>
      <c r="E126" s="265">
        <v>0</v>
      </c>
      <c r="F126" s="265">
        <v>0</v>
      </c>
      <c r="G126" s="265">
        <v>0</v>
      </c>
      <c r="H126" s="265">
        <v>0</v>
      </c>
      <c r="I126" s="265">
        <v>0</v>
      </c>
      <c r="J126" s="265">
        <v>0</v>
      </c>
      <c r="K126" s="265">
        <v>0</v>
      </c>
      <c r="L126" s="266">
        <v>0</v>
      </c>
      <c r="M126" s="32">
        <f t="shared" si="21"/>
        <v>0</v>
      </c>
    </row>
    <row r="127" spans="1:13" s="14" customFormat="1" outlineLevel="1" x14ac:dyDescent="0.2">
      <c r="A127" s="152"/>
      <c r="B127" s="68"/>
      <c r="C127" s="99">
        <f t="shared" si="20"/>
        <v>0</v>
      </c>
      <c r="D127" s="264">
        <v>0</v>
      </c>
      <c r="E127" s="265">
        <v>0</v>
      </c>
      <c r="F127" s="265">
        <v>0</v>
      </c>
      <c r="G127" s="265">
        <v>0</v>
      </c>
      <c r="H127" s="265">
        <v>0</v>
      </c>
      <c r="I127" s="265">
        <v>0</v>
      </c>
      <c r="J127" s="265">
        <v>0</v>
      </c>
      <c r="K127" s="265">
        <v>0</v>
      </c>
      <c r="L127" s="266">
        <v>0</v>
      </c>
      <c r="M127" s="32">
        <f t="shared" si="21"/>
        <v>0</v>
      </c>
    </row>
    <row r="128" spans="1:13" s="14" customFormat="1" outlineLevel="1" x14ac:dyDescent="0.2">
      <c r="A128" s="152"/>
      <c r="B128" s="68"/>
      <c r="C128" s="99">
        <f t="shared" si="20"/>
        <v>0</v>
      </c>
      <c r="D128" s="264">
        <v>0</v>
      </c>
      <c r="E128" s="265">
        <v>0</v>
      </c>
      <c r="F128" s="265">
        <v>0</v>
      </c>
      <c r="G128" s="265">
        <v>0</v>
      </c>
      <c r="H128" s="265">
        <v>0</v>
      </c>
      <c r="I128" s="265">
        <v>0</v>
      </c>
      <c r="J128" s="265">
        <v>0</v>
      </c>
      <c r="K128" s="265">
        <v>0</v>
      </c>
      <c r="L128" s="266">
        <v>0</v>
      </c>
      <c r="M128" s="32">
        <f t="shared" si="21"/>
        <v>0</v>
      </c>
    </row>
    <row r="129" spans="1:13" s="14" customFormat="1" outlineLevel="1" x14ac:dyDescent="0.2">
      <c r="A129" s="152"/>
      <c r="B129" s="68"/>
      <c r="C129" s="99">
        <f t="shared" si="20"/>
        <v>0</v>
      </c>
      <c r="D129" s="264">
        <v>0</v>
      </c>
      <c r="E129" s="265">
        <v>0</v>
      </c>
      <c r="F129" s="265">
        <v>0</v>
      </c>
      <c r="G129" s="265">
        <v>0</v>
      </c>
      <c r="H129" s="265">
        <v>0</v>
      </c>
      <c r="I129" s="265">
        <v>0</v>
      </c>
      <c r="J129" s="265">
        <v>0</v>
      </c>
      <c r="K129" s="265">
        <v>0</v>
      </c>
      <c r="L129" s="266">
        <v>0</v>
      </c>
      <c r="M129" s="32">
        <f t="shared" si="21"/>
        <v>0</v>
      </c>
    </row>
    <row r="130" spans="1:13" s="14" customFormat="1" outlineLevel="1" x14ac:dyDescent="0.2">
      <c r="A130" s="152"/>
      <c r="B130" s="68"/>
      <c r="C130" s="99">
        <f t="shared" si="20"/>
        <v>0</v>
      </c>
      <c r="D130" s="264">
        <v>0</v>
      </c>
      <c r="E130" s="265">
        <v>0</v>
      </c>
      <c r="F130" s="265">
        <v>0</v>
      </c>
      <c r="G130" s="265">
        <v>0</v>
      </c>
      <c r="H130" s="265">
        <v>0</v>
      </c>
      <c r="I130" s="265">
        <v>0</v>
      </c>
      <c r="J130" s="265">
        <v>0</v>
      </c>
      <c r="K130" s="265">
        <v>0</v>
      </c>
      <c r="L130" s="266">
        <v>0</v>
      </c>
      <c r="M130" s="32">
        <f t="shared" si="21"/>
        <v>0</v>
      </c>
    </row>
    <row r="131" spans="1:13" s="14" customFormat="1" outlineLevel="1" x14ac:dyDescent="0.2">
      <c r="A131" s="152"/>
      <c r="B131" s="68"/>
      <c r="C131" s="99">
        <f t="shared" si="20"/>
        <v>0</v>
      </c>
      <c r="D131" s="264">
        <v>0</v>
      </c>
      <c r="E131" s="265">
        <v>0</v>
      </c>
      <c r="F131" s="265">
        <v>0</v>
      </c>
      <c r="G131" s="265">
        <v>0</v>
      </c>
      <c r="H131" s="265">
        <v>0</v>
      </c>
      <c r="I131" s="265">
        <v>0</v>
      </c>
      <c r="J131" s="265">
        <v>0</v>
      </c>
      <c r="K131" s="265">
        <v>0</v>
      </c>
      <c r="L131" s="266">
        <v>0</v>
      </c>
      <c r="M131" s="32">
        <f t="shared" si="21"/>
        <v>0</v>
      </c>
    </row>
    <row r="132" spans="1:13" s="14" customFormat="1" outlineLevel="1" x14ac:dyDescent="0.2">
      <c r="A132" s="152"/>
      <c r="B132" s="68"/>
      <c r="C132" s="99">
        <f t="shared" si="20"/>
        <v>0</v>
      </c>
      <c r="D132" s="264">
        <v>0</v>
      </c>
      <c r="E132" s="265">
        <v>0</v>
      </c>
      <c r="F132" s="265">
        <v>0</v>
      </c>
      <c r="G132" s="265">
        <v>0</v>
      </c>
      <c r="H132" s="265">
        <v>0</v>
      </c>
      <c r="I132" s="265">
        <v>0</v>
      </c>
      <c r="J132" s="265">
        <v>0</v>
      </c>
      <c r="K132" s="265">
        <v>0</v>
      </c>
      <c r="L132" s="266">
        <v>0</v>
      </c>
      <c r="M132" s="32">
        <f t="shared" si="21"/>
        <v>0</v>
      </c>
    </row>
    <row r="133" spans="1:13" s="14" customFormat="1" outlineLevel="1" x14ac:dyDescent="0.2">
      <c r="A133" s="152"/>
      <c r="B133" s="68"/>
      <c r="C133" s="99">
        <f t="shared" si="20"/>
        <v>0</v>
      </c>
      <c r="D133" s="264">
        <v>0</v>
      </c>
      <c r="E133" s="265">
        <v>0</v>
      </c>
      <c r="F133" s="265">
        <v>0</v>
      </c>
      <c r="G133" s="265">
        <v>0</v>
      </c>
      <c r="H133" s="265">
        <v>0</v>
      </c>
      <c r="I133" s="265">
        <v>0</v>
      </c>
      <c r="J133" s="265">
        <v>0</v>
      </c>
      <c r="K133" s="265">
        <v>0</v>
      </c>
      <c r="L133" s="266">
        <v>0</v>
      </c>
      <c r="M133" s="32">
        <f t="shared" si="21"/>
        <v>0</v>
      </c>
    </row>
    <row r="134" spans="1:13" s="14" customFormat="1" outlineLevel="1" x14ac:dyDescent="0.2">
      <c r="A134" s="152"/>
      <c r="B134" s="68"/>
      <c r="C134" s="99">
        <f t="shared" si="20"/>
        <v>0</v>
      </c>
      <c r="D134" s="264">
        <v>0</v>
      </c>
      <c r="E134" s="265">
        <v>0</v>
      </c>
      <c r="F134" s="265">
        <v>0</v>
      </c>
      <c r="G134" s="265">
        <v>0</v>
      </c>
      <c r="H134" s="265">
        <v>0</v>
      </c>
      <c r="I134" s="265">
        <v>0</v>
      </c>
      <c r="J134" s="265">
        <v>0</v>
      </c>
      <c r="K134" s="265">
        <v>0</v>
      </c>
      <c r="L134" s="266">
        <v>0</v>
      </c>
      <c r="M134" s="32">
        <f t="shared" si="21"/>
        <v>0</v>
      </c>
    </row>
    <row r="135" spans="1:13" s="14" customFormat="1" x14ac:dyDescent="0.2">
      <c r="A135" s="152"/>
      <c r="B135" s="68"/>
      <c r="C135" s="99">
        <f t="shared" si="20"/>
        <v>0</v>
      </c>
      <c r="D135" s="264">
        <v>0</v>
      </c>
      <c r="E135" s="265">
        <v>0</v>
      </c>
      <c r="F135" s="265">
        <v>0</v>
      </c>
      <c r="G135" s="265">
        <v>0</v>
      </c>
      <c r="H135" s="265">
        <v>0</v>
      </c>
      <c r="I135" s="265">
        <v>0</v>
      </c>
      <c r="J135" s="265">
        <v>0</v>
      </c>
      <c r="K135" s="265">
        <v>0</v>
      </c>
      <c r="L135" s="266">
        <v>0</v>
      </c>
      <c r="M135" s="32">
        <f t="shared" si="21"/>
        <v>0</v>
      </c>
    </row>
    <row r="136" spans="1:13" s="14" customFormat="1" outlineLevel="1" x14ac:dyDescent="0.2">
      <c r="A136" s="152"/>
      <c r="B136" s="68"/>
      <c r="C136" s="99">
        <f t="shared" si="20"/>
        <v>0</v>
      </c>
      <c r="D136" s="264">
        <v>0</v>
      </c>
      <c r="E136" s="265">
        <v>0</v>
      </c>
      <c r="F136" s="265">
        <v>0</v>
      </c>
      <c r="G136" s="265">
        <v>0</v>
      </c>
      <c r="H136" s="265">
        <v>0</v>
      </c>
      <c r="I136" s="265">
        <v>0</v>
      </c>
      <c r="J136" s="265">
        <v>0</v>
      </c>
      <c r="K136" s="265">
        <v>0</v>
      </c>
      <c r="L136" s="266">
        <v>0</v>
      </c>
      <c r="M136" s="32">
        <f t="shared" si="21"/>
        <v>0</v>
      </c>
    </row>
    <row r="137" spans="1:13" s="14" customFormat="1" outlineLevel="1" x14ac:dyDescent="0.2">
      <c r="A137" s="152"/>
      <c r="B137" s="68"/>
      <c r="C137" s="99">
        <f t="shared" si="20"/>
        <v>0</v>
      </c>
      <c r="D137" s="264">
        <v>0</v>
      </c>
      <c r="E137" s="265">
        <v>0</v>
      </c>
      <c r="F137" s="265">
        <v>0</v>
      </c>
      <c r="G137" s="265">
        <v>0</v>
      </c>
      <c r="H137" s="265">
        <v>0</v>
      </c>
      <c r="I137" s="265">
        <v>0</v>
      </c>
      <c r="J137" s="265">
        <v>0</v>
      </c>
      <c r="K137" s="265">
        <v>0</v>
      </c>
      <c r="L137" s="266">
        <v>0</v>
      </c>
      <c r="M137" s="32">
        <f t="shared" si="21"/>
        <v>0</v>
      </c>
    </row>
    <row r="138" spans="1:13" s="14" customFormat="1" outlineLevel="1" x14ac:dyDescent="0.2">
      <c r="A138" s="152"/>
      <c r="B138" s="68"/>
      <c r="C138" s="99">
        <f t="shared" si="20"/>
        <v>0</v>
      </c>
      <c r="D138" s="264">
        <v>0</v>
      </c>
      <c r="E138" s="265">
        <v>0</v>
      </c>
      <c r="F138" s="265">
        <v>0</v>
      </c>
      <c r="G138" s="265">
        <v>0</v>
      </c>
      <c r="H138" s="265">
        <v>0</v>
      </c>
      <c r="I138" s="265">
        <v>0</v>
      </c>
      <c r="J138" s="265">
        <v>0</v>
      </c>
      <c r="K138" s="265">
        <v>0</v>
      </c>
      <c r="L138" s="266">
        <v>0</v>
      </c>
      <c r="M138" s="32">
        <f t="shared" si="21"/>
        <v>0</v>
      </c>
    </row>
    <row r="139" spans="1:13" s="14" customFormat="1" outlineLevel="1" x14ac:dyDescent="0.2">
      <c r="A139" s="152"/>
      <c r="B139" s="68"/>
      <c r="C139" s="99">
        <f t="shared" si="20"/>
        <v>0</v>
      </c>
      <c r="D139" s="264">
        <v>0</v>
      </c>
      <c r="E139" s="265">
        <v>0</v>
      </c>
      <c r="F139" s="265">
        <v>0</v>
      </c>
      <c r="G139" s="265">
        <v>0</v>
      </c>
      <c r="H139" s="265">
        <v>0</v>
      </c>
      <c r="I139" s="265">
        <v>0</v>
      </c>
      <c r="J139" s="265">
        <v>0</v>
      </c>
      <c r="K139" s="265">
        <v>0</v>
      </c>
      <c r="L139" s="266">
        <v>0</v>
      </c>
      <c r="M139" s="32">
        <f t="shared" si="21"/>
        <v>0</v>
      </c>
    </row>
    <row r="140" spans="1:13" s="14" customFormat="1" outlineLevel="1" x14ac:dyDescent="0.2">
      <c r="A140" s="152"/>
      <c r="B140" s="68"/>
      <c r="C140" s="99">
        <f t="shared" si="20"/>
        <v>0</v>
      </c>
      <c r="D140" s="264">
        <v>0</v>
      </c>
      <c r="E140" s="265">
        <v>0</v>
      </c>
      <c r="F140" s="265">
        <v>0</v>
      </c>
      <c r="G140" s="265">
        <v>0</v>
      </c>
      <c r="H140" s="265">
        <v>0</v>
      </c>
      <c r="I140" s="265">
        <v>0</v>
      </c>
      <c r="J140" s="265">
        <v>0</v>
      </c>
      <c r="K140" s="265">
        <v>0</v>
      </c>
      <c r="L140" s="266">
        <v>0</v>
      </c>
      <c r="M140" s="32">
        <f t="shared" si="21"/>
        <v>0</v>
      </c>
    </row>
    <row r="141" spans="1:13" s="14" customFormat="1" outlineLevel="1" x14ac:dyDescent="0.2">
      <c r="A141" s="152"/>
      <c r="B141" s="68"/>
      <c r="C141" s="99">
        <f t="shared" si="20"/>
        <v>0</v>
      </c>
      <c r="D141" s="264">
        <v>0</v>
      </c>
      <c r="E141" s="265">
        <v>0</v>
      </c>
      <c r="F141" s="265">
        <v>0</v>
      </c>
      <c r="G141" s="265">
        <v>0</v>
      </c>
      <c r="H141" s="265">
        <v>0</v>
      </c>
      <c r="I141" s="265">
        <v>0</v>
      </c>
      <c r="J141" s="265">
        <v>0</v>
      </c>
      <c r="K141" s="265">
        <v>0</v>
      </c>
      <c r="L141" s="266">
        <v>0</v>
      </c>
      <c r="M141" s="32">
        <f t="shared" si="21"/>
        <v>0</v>
      </c>
    </row>
    <row r="142" spans="1:13" s="14" customFormat="1" outlineLevel="1" x14ac:dyDescent="0.2">
      <c r="A142" s="152"/>
      <c r="B142" s="68"/>
      <c r="C142" s="99">
        <f t="shared" si="20"/>
        <v>0</v>
      </c>
      <c r="D142" s="264">
        <v>0</v>
      </c>
      <c r="E142" s="265">
        <v>0</v>
      </c>
      <c r="F142" s="265">
        <v>0</v>
      </c>
      <c r="G142" s="265">
        <v>0</v>
      </c>
      <c r="H142" s="265">
        <v>0</v>
      </c>
      <c r="I142" s="265">
        <v>0</v>
      </c>
      <c r="J142" s="265">
        <v>0</v>
      </c>
      <c r="K142" s="265">
        <v>0</v>
      </c>
      <c r="L142" s="266">
        <v>0</v>
      </c>
      <c r="M142" s="32">
        <f t="shared" si="21"/>
        <v>0</v>
      </c>
    </row>
    <row r="143" spans="1:13" s="14" customFormat="1" outlineLevel="1" x14ac:dyDescent="0.2">
      <c r="A143" s="152"/>
      <c r="B143" s="68"/>
      <c r="C143" s="99">
        <f t="shared" si="20"/>
        <v>0</v>
      </c>
      <c r="D143" s="264">
        <v>0</v>
      </c>
      <c r="E143" s="265">
        <v>0</v>
      </c>
      <c r="F143" s="265">
        <v>0</v>
      </c>
      <c r="G143" s="265">
        <v>0</v>
      </c>
      <c r="H143" s="265">
        <v>0</v>
      </c>
      <c r="I143" s="265">
        <v>0</v>
      </c>
      <c r="J143" s="265">
        <v>0</v>
      </c>
      <c r="K143" s="265">
        <v>0</v>
      </c>
      <c r="L143" s="266">
        <v>0</v>
      </c>
      <c r="M143" s="32">
        <f t="shared" si="21"/>
        <v>0</v>
      </c>
    </row>
    <row r="144" spans="1:13" s="14" customFormat="1" outlineLevel="1" x14ac:dyDescent="0.2">
      <c r="A144" s="152"/>
      <c r="B144" s="68"/>
      <c r="C144" s="99">
        <f t="shared" si="20"/>
        <v>0</v>
      </c>
      <c r="D144" s="264">
        <v>0</v>
      </c>
      <c r="E144" s="265">
        <v>0</v>
      </c>
      <c r="F144" s="265">
        <v>0</v>
      </c>
      <c r="G144" s="265">
        <v>0</v>
      </c>
      <c r="H144" s="265">
        <v>0</v>
      </c>
      <c r="I144" s="265">
        <v>0</v>
      </c>
      <c r="J144" s="265">
        <v>0</v>
      </c>
      <c r="K144" s="265">
        <v>0</v>
      </c>
      <c r="L144" s="266">
        <v>0</v>
      </c>
      <c r="M144" s="32">
        <f t="shared" si="21"/>
        <v>0</v>
      </c>
    </row>
    <row r="145" spans="1:13" s="14" customFormat="1" outlineLevel="1" x14ac:dyDescent="0.2">
      <c r="A145" s="152"/>
      <c r="B145" s="68"/>
      <c r="C145" s="99">
        <f t="shared" si="20"/>
        <v>0</v>
      </c>
      <c r="D145" s="264">
        <v>0</v>
      </c>
      <c r="E145" s="265">
        <v>0</v>
      </c>
      <c r="F145" s="265">
        <v>0</v>
      </c>
      <c r="G145" s="265">
        <v>0</v>
      </c>
      <c r="H145" s="265">
        <v>0</v>
      </c>
      <c r="I145" s="265">
        <v>0</v>
      </c>
      <c r="J145" s="265">
        <v>0</v>
      </c>
      <c r="K145" s="265">
        <v>0</v>
      </c>
      <c r="L145" s="266">
        <v>0</v>
      </c>
      <c r="M145" s="32">
        <f t="shared" si="21"/>
        <v>0</v>
      </c>
    </row>
    <row r="146" spans="1:13" s="14" customFormat="1" x14ac:dyDescent="0.2">
      <c r="A146" s="152"/>
      <c r="B146" s="68"/>
      <c r="C146" s="99">
        <f t="shared" si="20"/>
        <v>0</v>
      </c>
      <c r="D146" s="264">
        <v>0</v>
      </c>
      <c r="E146" s="265">
        <v>0</v>
      </c>
      <c r="F146" s="265">
        <v>0</v>
      </c>
      <c r="G146" s="265">
        <v>0</v>
      </c>
      <c r="H146" s="265">
        <v>0</v>
      </c>
      <c r="I146" s="265">
        <v>0</v>
      </c>
      <c r="J146" s="265">
        <v>0</v>
      </c>
      <c r="K146" s="265">
        <v>0</v>
      </c>
      <c r="L146" s="266">
        <v>0</v>
      </c>
      <c r="M146" s="32">
        <f t="shared" si="21"/>
        <v>0</v>
      </c>
    </row>
    <row r="147" spans="1:13" s="14" customFormat="1" outlineLevel="1" x14ac:dyDescent="0.2">
      <c r="A147" s="152"/>
      <c r="B147" s="68"/>
      <c r="C147" s="99">
        <f t="shared" si="20"/>
        <v>0</v>
      </c>
      <c r="D147" s="264">
        <v>0</v>
      </c>
      <c r="E147" s="265">
        <v>0</v>
      </c>
      <c r="F147" s="265">
        <v>0</v>
      </c>
      <c r="G147" s="265">
        <v>0</v>
      </c>
      <c r="H147" s="265">
        <v>0</v>
      </c>
      <c r="I147" s="265">
        <v>0</v>
      </c>
      <c r="J147" s="265">
        <v>0</v>
      </c>
      <c r="K147" s="265">
        <v>0</v>
      </c>
      <c r="L147" s="266">
        <v>0</v>
      </c>
      <c r="M147" s="32">
        <f t="shared" si="21"/>
        <v>0</v>
      </c>
    </row>
    <row r="148" spans="1:13" s="14" customFormat="1" outlineLevel="1" x14ac:dyDescent="0.2">
      <c r="A148" s="152"/>
      <c r="B148" s="68"/>
      <c r="C148" s="99">
        <f t="shared" si="20"/>
        <v>0</v>
      </c>
      <c r="D148" s="264">
        <v>0</v>
      </c>
      <c r="E148" s="265">
        <v>0</v>
      </c>
      <c r="F148" s="265">
        <v>0</v>
      </c>
      <c r="G148" s="265">
        <v>0</v>
      </c>
      <c r="H148" s="265">
        <v>0</v>
      </c>
      <c r="I148" s="265">
        <v>0</v>
      </c>
      <c r="J148" s="265">
        <v>0</v>
      </c>
      <c r="K148" s="265">
        <v>0</v>
      </c>
      <c r="L148" s="266">
        <v>0</v>
      </c>
      <c r="M148" s="32">
        <f t="shared" si="21"/>
        <v>0</v>
      </c>
    </row>
    <row r="149" spans="1:13" s="14" customFormat="1" outlineLevel="1" x14ac:dyDescent="0.2">
      <c r="A149" s="152"/>
      <c r="B149" s="68"/>
      <c r="C149" s="99">
        <f t="shared" si="20"/>
        <v>0</v>
      </c>
      <c r="D149" s="264">
        <v>0</v>
      </c>
      <c r="E149" s="265">
        <v>0</v>
      </c>
      <c r="F149" s="265">
        <v>0</v>
      </c>
      <c r="G149" s="265">
        <v>0</v>
      </c>
      <c r="H149" s="265">
        <v>0</v>
      </c>
      <c r="I149" s="265">
        <v>0</v>
      </c>
      <c r="J149" s="265">
        <v>0</v>
      </c>
      <c r="K149" s="265">
        <v>0</v>
      </c>
      <c r="L149" s="266">
        <v>0</v>
      </c>
      <c r="M149" s="32">
        <f t="shared" si="21"/>
        <v>0</v>
      </c>
    </row>
    <row r="150" spans="1:13" s="14" customFormat="1" outlineLevel="1" x14ac:dyDescent="0.2">
      <c r="A150" s="152"/>
      <c r="B150" s="68"/>
      <c r="C150" s="99">
        <f t="shared" si="20"/>
        <v>0</v>
      </c>
      <c r="D150" s="264">
        <v>0</v>
      </c>
      <c r="E150" s="265">
        <v>0</v>
      </c>
      <c r="F150" s="265">
        <v>0</v>
      </c>
      <c r="G150" s="265">
        <v>0</v>
      </c>
      <c r="H150" s="265">
        <v>0</v>
      </c>
      <c r="I150" s="265">
        <v>0</v>
      </c>
      <c r="J150" s="265">
        <v>0</v>
      </c>
      <c r="K150" s="265">
        <v>0</v>
      </c>
      <c r="L150" s="266">
        <v>0</v>
      </c>
      <c r="M150" s="32">
        <f t="shared" si="21"/>
        <v>0</v>
      </c>
    </row>
    <row r="151" spans="1:13" s="14" customFormat="1" outlineLevel="1" x14ac:dyDescent="0.2">
      <c r="A151" s="152"/>
      <c r="B151" s="68"/>
      <c r="C151" s="99">
        <f t="shared" si="20"/>
        <v>0</v>
      </c>
      <c r="D151" s="264">
        <v>0</v>
      </c>
      <c r="E151" s="265">
        <v>0</v>
      </c>
      <c r="F151" s="265">
        <v>0</v>
      </c>
      <c r="G151" s="265">
        <v>0</v>
      </c>
      <c r="H151" s="265">
        <v>0</v>
      </c>
      <c r="I151" s="265">
        <v>0</v>
      </c>
      <c r="J151" s="265">
        <v>0</v>
      </c>
      <c r="K151" s="265">
        <v>0</v>
      </c>
      <c r="L151" s="266">
        <v>0</v>
      </c>
      <c r="M151" s="32">
        <f t="shared" si="21"/>
        <v>0</v>
      </c>
    </row>
    <row r="152" spans="1:13" s="14" customFormat="1" outlineLevel="1" x14ac:dyDescent="0.2">
      <c r="A152" s="152"/>
      <c r="B152" s="68"/>
      <c r="C152" s="99">
        <f t="shared" si="20"/>
        <v>0</v>
      </c>
      <c r="D152" s="264">
        <v>0</v>
      </c>
      <c r="E152" s="265">
        <v>0</v>
      </c>
      <c r="F152" s="265">
        <v>0</v>
      </c>
      <c r="G152" s="265">
        <v>0</v>
      </c>
      <c r="H152" s="265">
        <v>0</v>
      </c>
      <c r="I152" s="265">
        <v>0</v>
      </c>
      <c r="J152" s="265">
        <v>0</v>
      </c>
      <c r="K152" s="265">
        <v>0</v>
      </c>
      <c r="L152" s="266">
        <v>0</v>
      </c>
      <c r="M152" s="32">
        <f t="shared" si="21"/>
        <v>0</v>
      </c>
    </row>
    <row r="153" spans="1:13" s="14" customFormat="1" outlineLevel="1" x14ac:dyDescent="0.2">
      <c r="A153" s="152"/>
      <c r="B153" s="68"/>
      <c r="C153" s="99">
        <f t="shared" si="20"/>
        <v>0</v>
      </c>
      <c r="D153" s="264">
        <v>0</v>
      </c>
      <c r="E153" s="265">
        <v>0</v>
      </c>
      <c r="F153" s="265">
        <v>0</v>
      </c>
      <c r="G153" s="265">
        <v>0</v>
      </c>
      <c r="H153" s="265">
        <v>0</v>
      </c>
      <c r="I153" s="265">
        <v>0</v>
      </c>
      <c r="J153" s="265">
        <v>0</v>
      </c>
      <c r="K153" s="265">
        <v>0</v>
      </c>
      <c r="L153" s="266">
        <v>0</v>
      </c>
      <c r="M153" s="32">
        <f t="shared" si="21"/>
        <v>0</v>
      </c>
    </row>
    <row r="154" spans="1:13" s="14" customFormat="1" outlineLevel="1" x14ac:dyDescent="0.2">
      <c r="A154" s="152"/>
      <c r="B154" s="68"/>
      <c r="C154" s="99">
        <f t="shared" si="20"/>
        <v>0</v>
      </c>
      <c r="D154" s="264">
        <v>0</v>
      </c>
      <c r="E154" s="265">
        <v>0</v>
      </c>
      <c r="F154" s="265">
        <v>0</v>
      </c>
      <c r="G154" s="265">
        <v>0</v>
      </c>
      <c r="H154" s="265">
        <v>0</v>
      </c>
      <c r="I154" s="265">
        <v>0</v>
      </c>
      <c r="J154" s="265">
        <v>0</v>
      </c>
      <c r="K154" s="265">
        <v>0</v>
      </c>
      <c r="L154" s="266">
        <v>0</v>
      </c>
      <c r="M154" s="32">
        <f t="shared" si="21"/>
        <v>0</v>
      </c>
    </row>
    <row r="155" spans="1:13" s="14" customFormat="1" outlineLevel="1" x14ac:dyDescent="0.2">
      <c r="A155" s="152"/>
      <c r="B155" s="68"/>
      <c r="C155" s="99">
        <f t="shared" si="20"/>
        <v>0</v>
      </c>
      <c r="D155" s="264">
        <v>0</v>
      </c>
      <c r="E155" s="265">
        <v>0</v>
      </c>
      <c r="F155" s="265">
        <v>0</v>
      </c>
      <c r="G155" s="265">
        <v>0</v>
      </c>
      <c r="H155" s="265">
        <v>0</v>
      </c>
      <c r="I155" s="265">
        <v>0</v>
      </c>
      <c r="J155" s="265">
        <v>0</v>
      </c>
      <c r="K155" s="265">
        <v>0</v>
      </c>
      <c r="L155" s="266">
        <v>0</v>
      </c>
      <c r="M155" s="32">
        <f t="shared" si="21"/>
        <v>0</v>
      </c>
    </row>
    <row r="156" spans="1:13" s="14" customFormat="1" outlineLevel="1" x14ac:dyDescent="0.2">
      <c r="A156" s="152"/>
      <c r="B156" s="68"/>
      <c r="C156" s="99">
        <f t="shared" si="20"/>
        <v>0</v>
      </c>
      <c r="D156" s="264">
        <v>0</v>
      </c>
      <c r="E156" s="265">
        <v>0</v>
      </c>
      <c r="F156" s="265">
        <v>0</v>
      </c>
      <c r="G156" s="265">
        <v>0</v>
      </c>
      <c r="H156" s="265">
        <v>0</v>
      </c>
      <c r="I156" s="265">
        <v>0</v>
      </c>
      <c r="J156" s="265">
        <v>0</v>
      </c>
      <c r="K156" s="265">
        <v>0</v>
      </c>
      <c r="L156" s="266">
        <v>0</v>
      </c>
      <c r="M156" s="32">
        <f t="shared" si="21"/>
        <v>0</v>
      </c>
    </row>
    <row r="157" spans="1:13" s="14" customFormat="1" x14ac:dyDescent="0.2">
      <c r="A157" s="252"/>
      <c r="B157" s="78"/>
      <c r="C157" s="267">
        <f t="shared" si="20"/>
        <v>0</v>
      </c>
      <c r="D157" s="261">
        <v>0</v>
      </c>
      <c r="E157" s="262">
        <v>0</v>
      </c>
      <c r="F157" s="262">
        <v>0</v>
      </c>
      <c r="G157" s="262">
        <v>0</v>
      </c>
      <c r="H157" s="262">
        <v>0</v>
      </c>
      <c r="I157" s="262">
        <v>0</v>
      </c>
      <c r="J157" s="262">
        <v>0</v>
      </c>
      <c r="K157" s="262">
        <v>0</v>
      </c>
      <c r="L157" s="263">
        <v>0</v>
      </c>
      <c r="M157" s="125">
        <f t="shared" si="21"/>
        <v>0</v>
      </c>
    </row>
    <row r="158" spans="1:13" s="14" customFormat="1" hidden="1" x14ac:dyDescent="0.2">
      <c r="A158" s="304"/>
      <c r="B158" s="312"/>
      <c r="C158" s="313"/>
      <c r="D158" s="314"/>
      <c r="E158" s="314"/>
      <c r="F158" s="314"/>
      <c r="G158" s="314"/>
      <c r="H158" s="314"/>
      <c r="I158" s="314"/>
      <c r="J158" s="314"/>
      <c r="K158" s="314"/>
      <c r="L158" s="315"/>
      <c r="M158" s="308"/>
    </row>
    <row r="159" spans="1:13" s="14" customFormat="1" hidden="1" x14ac:dyDescent="0.2">
      <c r="A159" s="74" t="s">
        <v>25</v>
      </c>
      <c r="B159" s="68"/>
      <c r="C159" s="99">
        <f>SUM(C117:C158)</f>
        <v>0</v>
      </c>
      <c r="D159" s="97">
        <f>SUM(D117:D158)</f>
        <v>0</v>
      </c>
      <c r="E159" s="97">
        <f t="shared" ref="E159:L159" si="22">SUM(E117:E158)</f>
        <v>0</v>
      </c>
      <c r="F159" s="97">
        <f t="shared" si="22"/>
        <v>0</v>
      </c>
      <c r="G159" s="97">
        <f t="shared" si="22"/>
        <v>0</v>
      </c>
      <c r="H159" s="97">
        <f t="shared" si="22"/>
        <v>0</v>
      </c>
      <c r="I159" s="97">
        <f t="shared" si="22"/>
        <v>0</v>
      </c>
      <c r="J159" s="97">
        <f t="shared" si="22"/>
        <v>0</v>
      </c>
      <c r="K159" s="97">
        <f t="shared" si="22"/>
        <v>0</v>
      </c>
      <c r="L159" s="97">
        <f t="shared" si="22"/>
        <v>0</v>
      </c>
      <c r="M159" s="99">
        <f>SUM(D159:L159)</f>
        <v>0</v>
      </c>
    </row>
    <row r="160" spans="1:13" s="14" customFormat="1" x14ac:dyDescent="0.2">
      <c r="A160" s="68"/>
      <c r="B160" s="68"/>
      <c r="C160" s="75"/>
      <c r="D160" s="81"/>
      <c r="E160" s="81"/>
      <c r="F160" s="81"/>
      <c r="G160" s="81"/>
      <c r="H160" s="81"/>
      <c r="I160" s="81"/>
      <c r="J160" s="81"/>
      <c r="K160" s="81"/>
      <c r="L160" s="100"/>
      <c r="M160" s="31"/>
    </row>
    <row r="161" spans="1:13" s="14" customFormat="1" x14ac:dyDescent="0.2">
      <c r="A161" s="68" t="s">
        <v>74</v>
      </c>
      <c r="B161" s="68"/>
      <c r="C161" s="75"/>
      <c r="D161" s="76"/>
      <c r="E161" s="76"/>
      <c r="F161" s="76"/>
      <c r="G161" s="76"/>
      <c r="H161" s="76"/>
      <c r="I161" s="76"/>
      <c r="J161" s="76"/>
      <c r="K161" s="76"/>
      <c r="L161" s="77"/>
      <c r="M161" s="31"/>
    </row>
    <row r="162" spans="1:13" s="14" customFormat="1" x14ac:dyDescent="0.2">
      <c r="A162" s="151"/>
      <c r="B162" s="72"/>
      <c r="C162" s="34">
        <v>0</v>
      </c>
      <c r="D162" s="221" t="str">
        <f>D$101</f>
        <v xml:space="preserve"> </v>
      </c>
      <c r="E162" s="221" t="str">
        <f t="shared" ref="E162:L177" si="23">E$101</f>
        <v xml:space="preserve"> </v>
      </c>
      <c r="F162" s="221" t="str">
        <f t="shared" si="23"/>
        <v xml:space="preserve"> </v>
      </c>
      <c r="G162" s="221" t="str">
        <f t="shared" si="23"/>
        <v xml:space="preserve"> </v>
      </c>
      <c r="H162" s="221" t="str">
        <f t="shared" si="23"/>
        <v xml:space="preserve"> </v>
      </c>
      <c r="I162" s="221" t="str">
        <f t="shared" si="23"/>
        <v xml:space="preserve"> </v>
      </c>
      <c r="J162" s="221" t="str">
        <f t="shared" si="23"/>
        <v xml:space="preserve"> </v>
      </c>
      <c r="K162" s="221" t="str">
        <f t="shared" si="23"/>
        <v xml:space="preserve"> </v>
      </c>
      <c r="L162" s="221" t="str">
        <f t="shared" si="23"/>
        <v xml:space="preserve"> </v>
      </c>
      <c r="M162" s="181">
        <f t="shared" ref="M162:M204" si="24">SUM(D162:L162)</f>
        <v>0</v>
      </c>
    </row>
    <row r="163" spans="1:13" s="14" customFormat="1" x14ac:dyDescent="0.2">
      <c r="A163" s="151"/>
      <c r="B163" s="72"/>
      <c r="C163" s="34">
        <v>0</v>
      </c>
      <c r="D163" s="221" t="str">
        <f t="shared" ref="D163:L192" si="25">D$101</f>
        <v xml:space="preserve"> </v>
      </c>
      <c r="E163" s="221" t="str">
        <f t="shared" si="23"/>
        <v xml:space="preserve"> </v>
      </c>
      <c r="F163" s="221" t="str">
        <f t="shared" si="23"/>
        <v xml:space="preserve"> </v>
      </c>
      <c r="G163" s="221" t="str">
        <f t="shared" si="23"/>
        <v xml:space="preserve"> </v>
      </c>
      <c r="H163" s="221" t="str">
        <f t="shared" si="23"/>
        <v xml:space="preserve"> </v>
      </c>
      <c r="I163" s="221" t="str">
        <f t="shared" si="23"/>
        <v xml:space="preserve"> </v>
      </c>
      <c r="J163" s="221" t="str">
        <f t="shared" si="23"/>
        <v xml:space="preserve"> </v>
      </c>
      <c r="K163" s="221" t="str">
        <f t="shared" si="23"/>
        <v xml:space="preserve"> </v>
      </c>
      <c r="L163" s="221" t="str">
        <f t="shared" si="23"/>
        <v xml:space="preserve"> </v>
      </c>
      <c r="M163" s="181">
        <f t="shared" si="24"/>
        <v>0</v>
      </c>
    </row>
    <row r="164" spans="1:13" s="14" customFormat="1" x14ac:dyDescent="0.2">
      <c r="A164" s="151"/>
      <c r="B164" s="72"/>
      <c r="C164" s="34">
        <v>0</v>
      </c>
      <c r="D164" s="221" t="str">
        <f t="shared" si="25"/>
        <v xml:space="preserve"> </v>
      </c>
      <c r="E164" s="221" t="str">
        <f t="shared" si="23"/>
        <v xml:space="preserve"> </v>
      </c>
      <c r="F164" s="221" t="str">
        <f t="shared" si="23"/>
        <v xml:space="preserve"> </v>
      </c>
      <c r="G164" s="221" t="str">
        <f t="shared" si="23"/>
        <v xml:space="preserve"> </v>
      </c>
      <c r="H164" s="221" t="str">
        <f t="shared" si="23"/>
        <v xml:space="preserve"> </v>
      </c>
      <c r="I164" s="221" t="str">
        <f t="shared" si="23"/>
        <v xml:space="preserve"> </v>
      </c>
      <c r="J164" s="221" t="str">
        <f t="shared" si="23"/>
        <v xml:space="preserve"> </v>
      </c>
      <c r="K164" s="221" t="str">
        <f t="shared" si="23"/>
        <v xml:space="preserve"> </v>
      </c>
      <c r="L164" s="221" t="str">
        <f t="shared" si="23"/>
        <v xml:space="preserve"> </v>
      </c>
      <c r="M164" s="181">
        <f t="shared" si="24"/>
        <v>0</v>
      </c>
    </row>
    <row r="165" spans="1:13" s="14" customFormat="1" x14ac:dyDescent="0.2">
      <c r="A165" s="151"/>
      <c r="B165" s="72"/>
      <c r="C165" s="34">
        <v>0</v>
      </c>
      <c r="D165" s="221" t="str">
        <f t="shared" si="25"/>
        <v xml:space="preserve"> </v>
      </c>
      <c r="E165" s="221" t="str">
        <f t="shared" si="23"/>
        <v xml:space="preserve"> </v>
      </c>
      <c r="F165" s="221" t="str">
        <f t="shared" si="23"/>
        <v xml:space="preserve"> </v>
      </c>
      <c r="G165" s="221" t="str">
        <f t="shared" si="23"/>
        <v xml:space="preserve"> </v>
      </c>
      <c r="H165" s="221" t="str">
        <f t="shared" si="23"/>
        <v xml:space="preserve"> </v>
      </c>
      <c r="I165" s="221" t="str">
        <f t="shared" si="23"/>
        <v xml:space="preserve"> </v>
      </c>
      <c r="J165" s="221" t="str">
        <f t="shared" si="23"/>
        <v xml:space="preserve"> </v>
      </c>
      <c r="K165" s="221" t="str">
        <f t="shared" si="23"/>
        <v xml:space="preserve"> </v>
      </c>
      <c r="L165" s="221" t="str">
        <f t="shared" si="23"/>
        <v xml:space="preserve"> </v>
      </c>
      <c r="M165" s="181">
        <f t="shared" si="24"/>
        <v>0</v>
      </c>
    </row>
    <row r="166" spans="1:13" s="14" customFormat="1" x14ac:dyDescent="0.2">
      <c r="A166" s="151"/>
      <c r="B166" s="72"/>
      <c r="C166" s="34">
        <v>0</v>
      </c>
      <c r="D166" s="221" t="str">
        <f t="shared" si="25"/>
        <v xml:space="preserve"> </v>
      </c>
      <c r="E166" s="221" t="str">
        <f t="shared" si="23"/>
        <v xml:space="preserve"> </v>
      </c>
      <c r="F166" s="221" t="str">
        <f t="shared" si="23"/>
        <v xml:space="preserve"> </v>
      </c>
      <c r="G166" s="221" t="str">
        <f t="shared" si="23"/>
        <v xml:space="preserve"> </v>
      </c>
      <c r="H166" s="221" t="str">
        <f t="shared" si="23"/>
        <v xml:space="preserve"> </v>
      </c>
      <c r="I166" s="221" t="str">
        <f t="shared" si="23"/>
        <v xml:space="preserve"> </v>
      </c>
      <c r="J166" s="221" t="str">
        <f t="shared" si="23"/>
        <v xml:space="preserve"> </v>
      </c>
      <c r="K166" s="221" t="str">
        <f t="shared" si="23"/>
        <v xml:space="preserve"> </v>
      </c>
      <c r="L166" s="221" t="str">
        <f t="shared" si="23"/>
        <v xml:space="preserve"> </v>
      </c>
      <c r="M166" s="181">
        <f t="shared" si="24"/>
        <v>0</v>
      </c>
    </row>
    <row r="167" spans="1:13" s="14" customFormat="1" x14ac:dyDescent="0.2">
      <c r="A167" s="153"/>
      <c r="B167" s="80"/>
      <c r="C167" s="34">
        <v>0</v>
      </c>
      <c r="D167" s="221" t="str">
        <f t="shared" si="25"/>
        <v xml:space="preserve"> </v>
      </c>
      <c r="E167" s="221" t="str">
        <f t="shared" si="23"/>
        <v xml:space="preserve"> </v>
      </c>
      <c r="F167" s="221" t="str">
        <f t="shared" si="23"/>
        <v xml:space="preserve"> </v>
      </c>
      <c r="G167" s="221" t="str">
        <f t="shared" si="23"/>
        <v xml:space="preserve"> </v>
      </c>
      <c r="H167" s="221" t="str">
        <f t="shared" si="23"/>
        <v xml:space="preserve"> </v>
      </c>
      <c r="I167" s="221" t="str">
        <f t="shared" si="23"/>
        <v xml:space="preserve"> </v>
      </c>
      <c r="J167" s="221" t="str">
        <f t="shared" si="23"/>
        <v xml:space="preserve"> </v>
      </c>
      <c r="K167" s="221" t="str">
        <f t="shared" si="23"/>
        <v xml:space="preserve"> </v>
      </c>
      <c r="L167" s="221" t="str">
        <f t="shared" si="23"/>
        <v xml:space="preserve"> </v>
      </c>
      <c r="M167" s="181">
        <f t="shared" si="24"/>
        <v>0</v>
      </c>
    </row>
    <row r="168" spans="1:13" s="14" customFormat="1" x14ac:dyDescent="0.2">
      <c r="A168" s="151"/>
      <c r="B168" s="72"/>
      <c r="C168" s="34">
        <v>0</v>
      </c>
      <c r="D168" s="221" t="str">
        <f t="shared" si="25"/>
        <v xml:space="preserve"> </v>
      </c>
      <c r="E168" s="221" t="str">
        <f t="shared" si="23"/>
        <v xml:space="preserve"> </v>
      </c>
      <c r="F168" s="221" t="str">
        <f t="shared" si="23"/>
        <v xml:space="preserve"> </v>
      </c>
      <c r="G168" s="221" t="str">
        <f t="shared" si="23"/>
        <v xml:space="preserve"> </v>
      </c>
      <c r="H168" s="221" t="str">
        <f t="shared" si="23"/>
        <v xml:space="preserve"> </v>
      </c>
      <c r="I168" s="221" t="str">
        <f t="shared" si="23"/>
        <v xml:space="preserve"> </v>
      </c>
      <c r="J168" s="221" t="str">
        <f t="shared" si="23"/>
        <v xml:space="preserve"> </v>
      </c>
      <c r="K168" s="221" t="str">
        <f t="shared" si="23"/>
        <v xml:space="preserve"> </v>
      </c>
      <c r="L168" s="221" t="str">
        <f t="shared" si="23"/>
        <v xml:space="preserve"> </v>
      </c>
      <c r="M168" s="181">
        <f t="shared" si="24"/>
        <v>0</v>
      </c>
    </row>
    <row r="169" spans="1:13" s="14" customFormat="1" x14ac:dyDescent="0.2">
      <c r="A169" s="151"/>
      <c r="B169" s="72"/>
      <c r="C169" s="34">
        <v>0</v>
      </c>
      <c r="D169" s="221" t="str">
        <f t="shared" si="25"/>
        <v xml:space="preserve"> </v>
      </c>
      <c r="E169" s="221" t="str">
        <f t="shared" si="23"/>
        <v xml:space="preserve"> </v>
      </c>
      <c r="F169" s="221" t="str">
        <f t="shared" si="23"/>
        <v xml:space="preserve"> </v>
      </c>
      <c r="G169" s="221" t="str">
        <f t="shared" si="23"/>
        <v xml:space="preserve"> </v>
      </c>
      <c r="H169" s="221" t="str">
        <f t="shared" si="23"/>
        <v xml:space="preserve"> </v>
      </c>
      <c r="I169" s="221" t="str">
        <f t="shared" si="23"/>
        <v xml:space="preserve"> </v>
      </c>
      <c r="J169" s="221" t="str">
        <f t="shared" si="23"/>
        <v xml:space="preserve"> </v>
      </c>
      <c r="K169" s="221" t="str">
        <f t="shared" si="23"/>
        <v xml:space="preserve"> </v>
      </c>
      <c r="L169" s="221" t="str">
        <f t="shared" si="23"/>
        <v xml:space="preserve"> </v>
      </c>
      <c r="M169" s="181">
        <f t="shared" si="24"/>
        <v>0</v>
      </c>
    </row>
    <row r="170" spans="1:13" s="14" customFormat="1" x14ac:dyDescent="0.2">
      <c r="A170" s="151"/>
      <c r="B170" s="72"/>
      <c r="C170" s="34">
        <v>0</v>
      </c>
      <c r="D170" s="221" t="str">
        <f t="shared" si="25"/>
        <v xml:space="preserve"> </v>
      </c>
      <c r="E170" s="221" t="str">
        <f t="shared" si="23"/>
        <v xml:space="preserve"> </v>
      </c>
      <c r="F170" s="221" t="str">
        <f t="shared" si="23"/>
        <v xml:space="preserve"> </v>
      </c>
      <c r="G170" s="221" t="str">
        <f t="shared" si="23"/>
        <v xml:space="preserve"> </v>
      </c>
      <c r="H170" s="221" t="str">
        <f t="shared" si="23"/>
        <v xml:space="preserve"> </v>
      </c>
      <c r="I170" s="221" t="str">
        <f t="shared" si="23"/>
        <v xml:space="preserve"> </v>
      </c>
      <c r="J170" s="221" t="str">
        <f t="shared" si="23"/>
        <v xml:space="preserve"> </v>
      </c>
      <c r="K170" s="221" t="str">
        <f t="shared" si="23"/>
        <v xml:space="preserve"> </v>
      </c>
      <c r="L170" s="221" t="str">
        <f t="shared" si="23"/>
        <v xml:space="preserve"> </v>
      </c>
      <c r="M170" s="181">
        <f t="shared" si="24"/>
        <v>0</v>
      </c>
    </row>
    <row r="171" spans="1:13" s="14" customFormat="1" x14ac:dyDescent="0.2">
      <c r="A171" s="151"/>
      <c r="B171" s="72"/>
      <c r="C171" s="34">
        <v>0</v>
      </c>
      <c r="D171" s="221" t="str">
        <f t="shared" si="25"/>
        <v xml:space="preserve"> </v>
      </c>
      <c r="E171" s="221" t="str">
        <f t="shared" si="23"/>
        <v xml:space="preserve"> </v>
      </c>
      <c r="F171" s="221" t="str">
        <f t="shared" si="23"/>
        <v xml:space="preserve"> </v>
      </c>
      <c r="G171" s="221" t="str">
        <f t="shared" si="23"/>
        <v xml:space="preserve"> </v>
      </c>
      <c r="H171" s="221" t="str">
        <f t="shared" si="23"/>
        <v xml:space="preserve"> </v>
      </c>
      <c r="I171" s="221" t="str">
        <f t="shared" si="23"/>
        <v xml:space="preserve"> </v>
      </c>
      <c r="J171" s="221" t="str">
        <f t="shared" si="23"/>
        <v xml:space="preserve"> </v>
      </c>
      <c r="K171" s="221" t="str">
        <f t="shared" si="23"/>
        <v xml:space="preserve"> </v>
      </c>
      <c r="L171" s="221" t="str">
        <f t="shared" si="23"/>
        <v xml:space="preserve"> </v>
      </c>
      <c r="M171" s="181">
        <f t="shared" si="24"/>
        <v>0</v>
      </c>
    </row>
    <row r="172" spans="1:13" s="14" customFormat="1" x14ac:dyDescent="0.2">
      <c r="A172" s="151"/>
      <c r="B172" s="72"/>
      <c r="C172" s="34">
        <v>0</v>
      </c>
      <c r="D172" s="221" t="str">
        <f t="shared" si="25"/>
        <v xml:space="preserve"> </v>
      </c>
      <c r="E172" s="221" t="str">
        <f t="shared" si="23"/>
        <v xml:space="preserve"> </v>
      </c>
      <c r="F172" s="221" t="str">
        <f t="shared" si="23"/>
        <v xml:space="preserve"> </v>
      </c>
      <c r="G172" s="221" t="str">
        <f t="shared" si="23"/>
        <v xml:space="preserve"> </v>
      </c>
      <c r="H172" s="221" t="str">
        <f t="shared" si="23"/>
        <v xml:space="preserve"> </v>
      </c>
      <c r="I172" s="221" t="str">
        <f t="shared" si="23"/>
        <v xml:space="preserve"> </v>
      </c>
      <c r="J172" s="221" t="str">
        <f t="shared" si="23"/>
        <v xml:space="preserve"> </v>
      </c>
      <c r="K172" s="221" t="str">
        <f t="shared" si="23"/>
        <v xml:space="preserve"> </v>
      </c>
      <c r="L172" s="221" t="str">
        <f t="shared" si="23"/>
        <v xml:space="preserve"> </v>
      </c>
      <c r="M172" s="181">
        <f t="shared" si="24"/>
        <v>0</v>
      </c>
    </row>
    <row r="173" spans="1:13" s="14" customFormat="1" x14ac:dyDescent="0.2">
      <c r="A173" s="151"/>
      <c r="B173" s="72"/>
      <c r="C173" s="34">
        <v>0</v>
      </c>
      <c r="D173" s="221" t="str">
        <f t="shared" si="25"/>
        <v xml:space="preserve"> </v>
      </c>
      <c r="E173" s="221" t="str">
        <f t="shared" si="23"/>
        <v xml:space="preserve"> </v>
      </c>
      <c r="F173" s="221" t="str">
        <f t="shared" si="23"/>
        <v xml:space="preserve"> </v>
      </c>
      <c r="G173" s="221" t="str">
        <f t="shared" si="23"/>
        <v xml:space="preserve"> </v>
      </c>
      <c r="H173" s="221" t="str">
        <f t="shared" si="23"/>
        <v xml:space="preserve"> </v>
      </c>
      <c r="I173" s="221" t="str">
        <f t="shared" si="23"/>
        <v xml:space="preserve"> </v>
      </c>
      <c r="J173" s="221" t="str">
        <f t="shared" si="23"/>
        <v xml:space="preserve"> </v>
      </c>
      <c r="K173" s="221" t="str">
        <f t="shared" si="23"/>
        <v xml:space="preserve"> </v>
      </c>
      <c r="L173" s="221" t="str">
        <f t="shared" si="23"/>
        <v xml:space="preserve"> </v>
      </c>
      <c r="M173" s="181">
        <f t="shared" si="24"/>
        <v>0</v>
      </c>
    </row>
    <row r="174" spans="1:13" s="14" customFormat="1" x14ac:dyDescent="0.2">
      <c r="A174" s="151"/>
      <c r="B174" s="72"/>
      <c r="C174" s="34">
        <v>0</v>
      </c>
      <c r="D174" s="221" t="str">
        <f t="shared" si="25"/>
        <v xml:space="preserve"> </v>
      </c>
      <c r="E174" s="221" t="str">
        <f t="shared" si="23"/>
        <v xml:space="preserve"> </v>
      </c>
      <c r="F174" s="221" t="str">
        <f t="shared" si="23"/>
        <v xml:space="preserve"> </v>
      </c>
      <c r="G174" s="221" t="str">
        <f t="shared" si="23"/>
        <v xml:space="preserve"> </v>
      </c>
      <c r="H174" s="221" t="str">
        <f t="shared" si="23"/>
        <v xml:space="preserve"> </v>
      </c>
      <c r="I174" s="221" t="str">
        <f t="shared" si="23"/>
        <v xml:space="preserve"> </v>
      </c>
      <c r="J174" s="221" t="str">
        <f t="shared" si="23"/>
        <v xml:space="preserve"> </v>
      </c>
      <c r="K174" s="221" t="str">
        <f t="shared" si="23"/>
        <v xml:space="preserve"> </v>
      </c>
      <c r="L174" s="221" t="str">
        <f t="shared" si="23"/>
        <v xml:space="preserve"> </v>
      </c>
      <c r="M174" s="181">
        <f t="shared" si="24"/>
        <v>0</v>
      </c>
    </row>
    <row r="175" spans="1:13" s="14" customFormat="1" x14ac:dyDescent="0.2">
      <c r="A175" s="151"/>
      <c r="B175" s="72"/>
      <c r="C175" s="34">
        <v>0</v>
      </c>
      <c r="D175" s="221" t="str">
        <f t="shared" si="25"/>
        <v xml:space="preserve"> </v>
      </c>
      <c r="E175" s="221" t="str">
        <f t="shared" si="23"/>
        <v xml:space="preserve"> </v>
      </c>
      <c r="F175" s="221" t="str">
        <f t="shared" si="23"/>
        <v xml:space="preserve"> </v>
      </c>
      <c r="G175" s="221" t="str">
        <f t="shared" si="23"/>
        <v xml:space="preserve"> </v>
      </c>
      <c r="H175" s="221" t="str">
        <f t="shared" si="23"/>
        <v xml:space="preserve"> </v>
      </c>
      <c r="I175" s="221" t="str">
        <f t="shared" si="23"/>
        <v xml:space="preserve"> </v>
      </c>
      <c r="J175" s="221" t="str">
        <f t="shared" si="23"/>
        <v xml:space="preserve"> </v>
      </c>
      <c r="K175" s="221" t="str">
        <f t="shared" si="23"/>
        <v xml:space="preserve"> </v>
      </c>
      <c r="L175" s="221" t="str">
        <f t="shared" si="23"/>
        <v xml:space="preserve"> </v>
      </c>
      <c r="M175" s="181">
        <f t="shared" si="24"/>
        <v>0</v>
      </c>
    </row>
    <row r="176" spans="1:13" s="14" customFormat="1" outlineLevel="1" x14ac:dyDescent="0.2">
      <c r="A176" s="153"/>
      <c r="B176" s="80"/>
      <c r="C176" s="34">
        <v>0</v>
      </c>
      <c r="D176" s="221" t="str">
        <f t="shared" si="25"/>
        <v xml:space="preserve"> </v>
      </c>
      <c r="E176" s="221" t="str">
        <f t="shared" si="23"/>
        <v xml:space="preserve"> </v>
      </c>
      <c r="F176" s="221" t="str">
        <f t="shared" si="23"/>
        <v xml:space="preserve"> </v>
      </c>
      <c r="G176" s="221" t="str">
        <f t="shared" si="23"/>
        <v xml:space="preserve"> </v>
      </c>
      <c r="H176" s="221" t="str">
        <f t="shared" si="23"/>
        <v xml:space="preserve"> </v>
      </c>
      <c r="I176" s="221" t="str">
        <f t="shared" si="23"/>
        <v xml:space="preserve"> </v>
      </c>
      <c r="J176" s="221" t="str">
        <f t="shared" si="23"/>
        <v xml:space="preserve"> </v>
      </c>
      <c r="K176" s="221" t="str">
        <f t="shared" si="23"/>
        <v xml:space="preserve"> </v>
      </c>
      <c r="L176" s="221" t="str">
        <f t="shared" si="23"/>
        <v xml:space="preserve"> </v>
      </c>
      <c r="M176" s="181">
        <f t="shared" si="24"/>
        <v>0</v>
      </c>
    </row>
    <row r="177" spans="1:13" s="14" customFormat="1" outlineLevel="1" x14ac:dyDescent="0.2">
      <c r="A177" s="151"/>
      <c r="B177" s="72"/>
      <c r="C177" s="34">
        <v>0</v>
      </c>
      <c r="D177" s="221" t="str">
        <f t="shared" si="25"/>
        <v xml:space="preserve"> </v>
      </c>
      <c r="E177" s="221" t="str">
        <f t="shared" si="23"/>
        <v xml:space="preserve"> </v>
      </c>
      <c r="F177" s="221" t="str">
        <f t="shared" si="23"/>
        <v xml:space="preserve"> </v>
      </c>
      <c r="G177" s="221" t="str">
        <f t="shared" si="23"/>
        <v xml:space="preserve"> </v>
      </c>
      <c r="H177" s="221" t="str">
        <f t="shared" si="23"/>
        <v xml:space="preserve"> </v>
      </c>
      <c r="I177" s="221" t="str">
        <f t="shared" si="23"/>
        <v xml:space="preserve"> </v>
      </c>
      <c r="J177" s="221" t="str">
        <f t="shared" si="23"/>
        <v xml:space="preserve"> </v>
      </c>
      <c r="K177" s="221" t="str">
        <f t="shared" si="23"/>
        <v xml:space="preserve"> </v>
      </c>
      <c r="L177" s="221" t="str">
        <f t="shared" si="23"/>
        <v xml:space="preserve"> </v>
      </c>
      <c r="M177" s="181">
        <f t="shared" si="24"/>
        <v>0</v>
      </c>
    </row>
    <row r="178" spans="1:13" s="14" customFormat="1" outlineLevel="1" x14ac:dyDescent="0.2">
      <c r="A178" s="151"/>
      <c r="B178" s="72"/>
      <c r="C178" s="34">
        <v>0</v>
      </c>
      <c r="D178" s="221" t="str">
        <f t="shared" si="25"/>
        <v xml:space="preserve"> </v>
      </c>
      <c r="E178" s="221" t="str">
        <f t="shared" si="25"/>
        <v xml:space="preserve"> </v>
      </c>
      <c r="F178" s="221" t="str">
        <f t="shared" si="25"/>
        <v xml:space="preserve"> </v>
      </c>
      <c r="G178" s="221" t="str">
        <f t="shared" si="25"/>
        <v xml:space="preserve"> </v>
      </c>
      <c r="H178" s="221" t="str">
        <f t="shared" si="25"/>
        <v xml:space="preserve"> </v>
      </c>
      <c r="I178" s="221" t="str">
        <f t="shared" si="25"/>
        <v xml:space="preserve"> </v>
      </c>
      <c r="J178" s="221" t="str">
        <f t="shared" si="25"/>
        <v xml:space="preserve"> </v>
      </c>
      <c r="K178" s="221" t="str">
        <f t="shared" si="25"/>
        <v xml:space="preserve"> </v>
      </c>
      <c r="L178" s="221" t="str">
        <f t="shared" si="25"/>
        <v xml:space="preserve"> </v>
      </c>
      <c r="M178" s="181">
        <f t="shared" si="24"/>
        <v>0</v>
      </c>
    </row>
    <row r="179" spans="1:13" s="14" customFormat="1" outlineLevel="1" x14ac:dyDescent="0.2">
      <c r="A179" s="151"/>
      <c r="B179" s="72"/>
      <c r="C179" s="34">
        <v>0</v>
      </c>
      <c r="D179" s="221" t="str">
        <f t="shared" si="25"/>
        <v xml:space="preserve"> </v>
      </c>
      <c r="E179" s="221" t="str">
        <f t="shared" si="25"/>
        <v xml:space="preserve"> </v>
      </c>
      <c r="F179" s="221" t="str">
        <f t="shared" si="25"/>
        <v xml:space="preserve"> </v>
      </c>
      <c r="G179" s="221" t="str">
        <f t="shared" si="25"/>
        <v xml:space="preserve"> </v>
      </c>
      <c r="H179" s="221" t="str">
        <f t="shared" si="25"/>
        <v xml:space="preserve"> </v>
      </c>
      <c r="I179" s="221" t="str">
        <f t="shared" si="25"/>
        <v xml:space="preserve"> </v>
      </c>
      <c r="J179" s="221" t="str">
        <f t="shared" si="25"/>
        <v xml:space="preserve"> </v>
      </c>
      <c r="K179" s="221" t="str">
        <f t="shared" si="25"/>
        <v xml:space="preserve"> </v>
      </c>
      <c r="L179" s="221" t="str">
        <f t="shared" si="25"/>
        <v xml:space="preserve"> </v>
      </c>
      <c r="M179" s="181">
        <f t="shared" si="24"/>
        <v>0</v>
      </c>
    </row>
    <row r="180" spans="1:13" s="14" customFormat="1" outlineLevel="1" x14ac:dyDescent="0.2">
      <c r="A180" s="151"/>
      <c r="B180" s="72"/>
      <c r="C180" s="34">
        <v>0</v>
      </c>
      <c r="D180" s="221" t="str">
        <f t="shared" si="25"/>
        <v xml:space="preserve"> </v>
      </c>
      <c r="E180" s="221" t="str">
        <f t="shared" si="25"/>
        <v xml:space="preserve"> </v>
      </c>
      <c r="F180" s="221" t="str">
        <f t="shared" si="25"/>
        <v xml:space="preserve"> </v>
      </c>
      <c r="G180" s="221" t="str">
        <f t="shared" si="25"/>
        <v xml:space="preserve"> </v>
      </c>
      <c r="H180" s="221" t="str">
        <f t="shared" si="25"/>
        <v xml:space="preserve"> </v>
      </c>
      <c r="I180" s="221" t="str">
        <f t="shared" si="25"/>
        <v xml:space="preserve"> </v>
      </c>
      <c r="J180" s="221" t="str">
        <f t="shared" si="25"/>
        <v xml:space="preserve"> </v>
      </c>
      <c r="K180" s="221" t="str">
        <f t="shared" si="25"/>
        <v xml:space="preserve"> </v>
      </c>
      <c r="L180" s="221" t="str">
        <f t="shared" si="25"/>
        <v xml:space="preserve"> </v>
      </c>
      <c r="M180" s="181">
        <f t="shared" si="24"/>
        <v>0</v>
      </c>
    </row>
    <row r="181" spans="1:13" s="14" customFormat="1" outlineLevel="1" x14ac:dyDescent="0.2">
      <c r="A181" s="151"/>
      <c r="B181" s="72"/>
      <c r="C181" s="34">
        <v>0</v>
      </c>
      <c r="D181" s="221" t="str">
        <f t="shared" si="25"/>
        <v xml:space="preserve"> </v>
      </c>
      <c r="E181" s="221" t="str">
        <f t="shared" si="25"/>
        <v xml:space="preserve"> </v>
      </c>
      <c r="F181" s="221" t="str">
        <f t="shared" si="25"/>
        <v xml:space="preserve"> </v>
      </c>
      <c r="G181" s="221" t="str">
        <f t="shared" si="25"/>
        <v xml:space="preserve"> </v>
      </c>
      <c r="H181" s="221" t="str">
        <f t="shared" si="25"/>
        <v xml:space="preserve"> </v>
      </c>
      <c r="I181" s="221" t="str">
        <f t="shared" si="25"/>
        <v xml:space="preserve"> </v>
      </c>
      <c r="J181" s="221" t="str">
        <f t="shared" si="25"/>
        <v xml:space="preserve"> </v>
      </c>
      <c r="K181" s="221" t="str">
        <f t="shared" si="25"/>
        <v xml:space="preserve"> </v>
      </c>
      <c r="L181" s="221" t="str">
        <f t="shared" si="25"/>
        <v xml:space="preserve"> </v>
      </c>
      <c r="M181" s="181">
        <f t="shared" si="24"/>
        <v>0</v>
      </c>
    </row>
    <row r="182" spans="1:13" s="14" customFormat="1" outlineLevel="1" x14ac:dyDescent="0.2">
      <c r="A182" s="151"/>
      <c r="B182" s="72"/>
      <c r="C182" s="34">
        <v>0</v>
      </c>
      <c r="D182" s="221" t="str">
        <f t="shared" si="25"/>
        <v xml:space="preserve"> </v>
      </c>
      <c r="E182" s="221" t="str">
        <f t="shared" si="25"/>
        <v xml:space="preserve"> </v>
      </c>
      <c r="F182" s="221" t="str">
        <f t="shared" si="25"/>
        <v xml:space="preserve"> </v>
      </c>
      <c r="G182" s="221" t="str">
        <f t="shared" si="25"/>
        <v xml:space="preserve"> </v>
      </c>
      <c r="H182" s="221" t="str">
        <f t="shared" si="25"/>
        <v xml:space="preserve"> </v>
      </c>
      <c r="I182" s="221" t="str">
        <f t="shared" si="25"/>
        <v xml:space="preserve"> </v>
      </c>
      <c r="J182" s="221" t="str">
        <f t="shared" si="25"/>
        <v xml:space="preserve"> </v>
      </c>
      <c r="K182" s="221" t="str">
        <f t="shared" si="25"/>
        <v xml:space="preserve"> </v>
      </c>
      <c r="L182" s="221" t="str">
        <f t="shared" si="25"/>
        <v xml:space="preserve"> </v>
      </c>
      <c r="M182" s="181">
        <f t="shared" si="24"/>
        <v>0</v>
      </c>
    </row>
    <row r="183" spans="1:13" s="14" customFormat="1" outlineLevel="1" x14ac:dyDescent="0.2">
      <c r="A183" s="151"/>
      <c r="B183" s="72"/>
      <c r="C183" s="34">
        <v>0</v>
      </c>
      <c r="D183" s="221" t="str">
        <f t="shared" si="25"/>
        <v xml:space="preserve"> </v>
      </c>
      <c r="E183" s="221" t="str">
        <f t="shared" si="25"/>
        <v xml:space="preserve"> </v>
      </c>
      <c r="F183" s="221" t="str">
        <f t="shared" si="25"/>
        <v xml:space="preserve"> </v>
      </c>
      <c r="G183" s="221" t="str">
        <f t="shared" si="25"/>
        <v xml:space="preserve"> </v>
      </c>
      <c r="H183" s="221" t="str">
        <f t="shared" si="25"/>
        <v xml:space="preserve"> </v>
      </c>
      <c r="I183" s="221" t="str">
        <f t="shared" si="25"/>
        <v xml:space="preserve"> </v>
      </c>
      <c r="J183" s="221" t="str">
        <f t="shared" si="25"/>
        <v xml:space="preserve"> </v>
      </c>
      <c r="K183" s="221" t="str">
        <f t="shared" si="25"/>
        <v xml:space="preserve"> </v>
      </c>
      <c r="L183" s="221" t="str">
        <f t="shared" si="25"/>
        <v xml:space="preserve"> </v>
      </c>
      <c r="M183" s="181">
        <f t="shared" si="24"/>
        <v>0</v>
      </c>
    </row>
    <row r="184" spans="1:13" s="14" customFormat="1" outlineLevel="1" x14ac:dyDescent="0.2">
      <c r="A184" s="153"/>
      <c r="B184" s="80"/>
      <c r="C184" s="34">
        <v>0</v>
      </c>
      <c r="D184" s="221" t="str">
        <f t="shared" si="25"/>
        <v xml:space="preserve"> </v>
      </c>
      <c r="E184" s="221" t="str">
        <f t="shared" si="25"/>
        <v xml:space="preserve"> </v>
      </c>
      <c r="F184" s="221" t="str">
        <f t="shared" si="25"/>
        <v xml:space="preserve"> </v>
      </c>
      <c r="G184" s="221" t="str">
        <f t="shared" si="25"/>
        <v xml:space="preserve"> </v>
      </c>
      <c r="H184" s="221" t="str">
        <f t="shared" si="25"/>
        <v xml:space="preserve"> </v>
      </c>
      <c r="I184" s="221" t="str">
        <f t="shared" si="25"/>
        <v xml:space="preserve"> </v>
      </c>
      <c r="J184" s="221" t="str">
        <f t="shared" si="25"/>
        <v xml:space="preserve"> </v>
      </c>
      <c r="K184" s="221" t="str">
        <f t="shared" si="25"/>
        <v xml:space="preserve"> </v>
      </c>
      <c r="L184" s="221" t="str">
        <f t="shared" si="25"/>
        <v xml:space="preserve"> </v>
      </c>
      <c r="M184" s="181">
        <f t="shared" si="24"/>
        <v>0</v>
      </c>
    </row>
    <row r="185" spans="1:13" s="14" customFormat="1" outlineLevel="1" x14ac:dyDescent="0.2">
      <c r="A185" s="151"/>
      <c r="B185" s="72"/>
      <c r="C185" s="34">
        <v>0</v>
      </c>
      <c r="D185" s="221" t="str">
        <f t="shared" si="25"/>
        <v xml:space="preserve"> </v>
      </c>
      <c r="E185" s="221" t="str">
        <f t="shared" si="25"/>
        <v xml:space="preserve"> </v>
      </c>
      <c r="F185" s="221" t="str">
        <f t="shared" si="25"/>
        <v xml:space="preserve"> </v>
      </c>
      <c r="G185" s="221" t="str">
        <f t="shared" si="25"/>
        <v xml:space="preserve"> </v>
      </c>
      <c r="H185" s="221" t="str">
        <f t="shared" si="25"/>
        <v xml:space="preserve"> </v>
      </c>
      <c r="I185" s="221" t="str">
        <f t="shared" si="25"/>
        <v xml:space="preserve"> </v>
      </c>
      <c r="J185" s="221" t="str">
        <f t="shared" si="25"/>
        <v xml:space="preserve"> </v>
      </c>
      <c r="K185" s="221" t="str">
        <f t="shared" si="25"/>
        <v xml:space="preserve"> </v>
      </c>
      <c r="L185" s="221" t="str">
        <f t="shared" si="25"/>
        <v xml:space="preserve"> </v>
      </c>
      <c r="M185" s="181">
        <f t="shared" si="24"/>
        <v>0</v>
      </c>
    </row>
    <row r="186" spans="1:13" s="14" customFormat="1" outlineLevel="1" x14ac:dyDescent="0.2">
      <c r="A186" s="151"/>
      <c r="B186" s="72"/>
      <c r="C186" s="34">
        <v>0</v>
      </c>
      <c r="D186" s="221" t="str">
        <f t="shared" si="25"/>
        <v xml:space="preserve"> </v>
      </c>
      <c r="E186" s="221" t="str">
        <f t="shared" si="25"/>
        <v xml:space="preserve"> </v>
      </c>
      <c r="F186" s="221" t="str">
        <f t="shared" si="25"/>
        <v xml:space="preserve"> </v>
      </c>
      <c r="G186" s="221" t="str">
        <f t="shared" si="25"/>
        <v xml:space="preserve"> </v>
      </c>
      <c r="H186" s="221" t="str">
        <f t="shared" si="25"/>
        <v xml:space="preserve"> </v>
      </c>
      <c r="I186" s="221" t="str">
        <f t="shared" si="25"/>
        <v xml:space="preserve"> </v>
      </c>
      <c r="J186" s="221" t="str">
        <f t="shared" si="25"/>
        <v xml:space="preserve"> </v>
      </c>
      <c r="K186" s="221" t="str">
        <f t="shared" si="25"/>
        <v xml:space="preserve"> </v>
      </c>
      <c r="L186" s="221" t="str">
        <f t="shared" si="25"/>
        <v xml:space="preserve"> </v>
      </c>
      <c r="M186" s="181">
        <f t="shared" si="24"/>
        <v>0</v>
      </c>
    </row>
    <row r="187" spans="1:13" s="14" customFormat="1" outlineLevel="1" x14ac:dyDescent="0.2">
      <c r="A187" s="151"/>
      <c r="B187" s="72"/>
      <c r="C187" s="34">
        <v>0</v>
      </c>
      <c r="D187" s="221" t="str">
        <f t="shared" si="25"/>
        <v xml:space="preserve"> </v>
      </c>
      <c r="E187" s="221" t="str">
        <f t="shared" si="25"/>
        <v xml:space="preserve"> </v>
      </c>
      <c r="F187" s="221" t="str">
        <f t="shared" si="25"/>
        <v xml:space="preserve"> </v>
      </c>
      <c r="G187" s="221" t="str">
        <f t="shared" si="25"/>
        <v xml:space="preserve"> </v>
      </c>
      <c r="H187" s="221" t="str">
        <f t="shared" si="25"/>
        <v xml:space="preserve"> </v>
      </c>
      <c r="I187" s="221" t="str">
        <f t="shared" si="25"/>
        <v xml:space="preserve"> </v>
      </c>
      <c r="J187" s="221" t="str">
        <f t="shared" si="25"/>
        <v xml:space="preserve"> </v>
      </c>
      <c r="K187" s="221" t="str">
        <f t="shared" si="25"/>
        <v xml:space="preserve"> </v>
      </c>
      <c r="L187" s="221" t="str">
        <f t="shared" si="25"/>
        <v xml:space="preserve"> </v>
      </c>
      <c r="M187" s="181">
        <f t="shared" si="24"/>
        <v>0</v>
      </c>
    </row>
    <row r="188" spans="1:13" s="14" customFormat="1" outlineLevel="1" x14ac:dyDescent="0.2">
      <c r="A188" s="151"/>
      <c r="B188" s="72"/>
      <c r="C188" s="34">
        <v>0</v>
      </c>
      <c r="D188" s="221" t="str">
        <f t="shared" si="25"/>
        <v xml:space="preserve"> </v>
      </c>
      <c r="E188" s="221" t="str">
        <f t="shared" si="25"/>
        <v xml:space="preserve"> </v>
      </c>
      <c r="F188" s="221" t="str">
        <f t="shared" si="25"/>
        <v xml:space="preserve"> </v>
      </c>
      <c r="G188" s="221" t="str">
        <f t="shared" si="25"/>
        <v xml:space="preserve"> </v>
      </c>
      <c r="H188" s="221" t="str">
        <f t="shared" si="25"/>
        <v xml:space="preserve"> </v>
      </c>
      <c r="I188" s="221" t="str">
        <f t="shared" si="25"/>
        <v xml:space="preserve"> </v>
      </c>
      <c r="J188" s="221" t="str">
        <f t="shared" si="25"/>
        <v xml:space="preserve"> </v>
      </c>
      <c r="K188" s="221" t="str">
        <f t="shared" si="25"/>
        <v xml:space="preserve"> </v>
      </c>
      <c r="L188" s="221" t="str">
        <f t="shared" si="25"/>
        <v xml:space="preserve"> </v>
      </c>
      <c r="M188" s="181">
        <f t="shared" si="24"/>
        <v>0</v>
      </c>
    </row>
    <row r="189" spans="1:13" s="14" customFormat="1" outlineLevel="1" x14ac:dyDescent="0.2">
      <c r="A189" s="151"/>
      <c r="B189" s="72"/>
      <c r="C189" s="34">
        <v>0</v>
      </c>
      <c r="D189" s="221" t="str">
        <f t="shared" si="25"/>
        <v xml:space="preserve"> </v>
      </c>
      <c r="E189" s="221" t="str">
        <f t="shared" si="25"/>
        <v xml:space="preserve"> </v>
      </c>
      <c r="F189" s="221" t="str">
        <f t="shared" si="25"/>
        <v xml:space="preserve"> </v>
      </c>
      <c r="G189" s="221" t="str">
        <f t="shared" si="25"/>
        <v xml:space="preserve"> </v>
      </c>
      <c r="H189" s="221" t="str">
        <f t="shared" si="25"/>
        <v xml:space="preserve"> </v>
      </c>
      <c r="I189" s="221" t="str">
        <f t="shared" si="25"/>
        <v xml:space="preserve"> </v>
      </c>
      <c r="J189" s="221" t="str">
        <f t="shared" si="25"/>
        <v xml:space="preserve"> </v>
      </c>
      <c r="K189" s="221" t="str">
        <f t="shared" si="25"/>
        <v xml:space="preserve"> </v>
      </c>
      <c r="L189" s="221" t="str">
        <f t="shared" si="25"/>
        <v xml:space="preserve"> </v>
      </c>
      <c r="M189" s="181">
        <f t="shared" si="24"/>
        <v>0</v>
      </c>
    </row>
    <row r="190" spans="1:13" s="14" customFormat="1" outlineLevel="1" x14ac:dyDescent="0.2">
      <c r="A190" s="151"/>
      <c r="B190" s="72"/>
      <c r="C190" s="34">
        <v>0</v>
      </c>
      <c r="D190" s="221" t="str">
        <f t="shared" si="25"/>
        <v xml:space="preserve"> </v>
      </c>
      <c r="E190" s="221" t="str">
        <f t="shared" si="25"/>
        <v xml:space="preserve"> </v>
      </c>
      <c r="F190" s="221" t="str">
        <f t="shared" si="25"/>
        <v xml:space="preserve"> </v>
      </c>
      <c r="G190" s="221" t="str">
        <f t="shared" si="25"/>
        <v xml:space="preserve"> </v>
      </c>
      <c r="H190" s="221" t="str">
        <f t="shared" si="25"/>
        <v xml:space="preserve"> </v>
      </c>
      <c r="I190" s="221" t="str">
        <f t="shared" si="25"/>
        <v xml:space="preserve"> </v>
      </c>
      <c r="J190" s="221" t="str">
        <f t="shared" si="25"/>
        <v xml:space="preserve"> </v>
      </c>
      <c r="K190" s="221" t="str">
        <f t="shared" si="25"/>
        <v xml:space="preserve"> </v>
      </c>
      <c r="L190" s="221" t="str">
        <f t="shared" si="25"/>
        <v xml:space="preserve"> </v>
      </c>
      <c r="M190" s="181">
        <f t="shared" si="24"/>
        <v>0</v>
      </c>
    </row>
    <row r="191" spans="1:13" s="14" customFormat="1" x14ac:dyDescent="0.2">
      <c r="A191" s="151"/>
      <c r="B191" s="72"/>
      <c r="C191" s="34">
        <v>0</v>
      </c>
      <c r="D191" s="221" t="str">
        <f t="shared" si="25"/>
        <v xml:space="preserve"> </v>
      </c>
      <c r="E191" s="221" t="str">
        <f t="shared" si="25"/>
        <v xml:space="preserve"> </v>
      </c>
      <c r="F191" s="221" t="str">
        <f t="shared" si="25"/>
        <v xml:space="preserve"> </v>
      </c>
      <c r="G191" s="221" t="str">
        <f t="shared" si="25"/>
        <v xml:space="preserve"> </v>
      </c>
      <c r="H191" s="221" t="str">
        <f t="shared" si="25"/>
        <v xml:space="preserve"> </v>
      </c>
      <c r="I191" s="221" t="str">
        <f t="shared" si="25"/>
        <v xml:space="preserve"> </v>
      </c>
      <c r="J191" s="221" t="str">
        <f t="shared" si="25"/>
        <v xml:space="preserve"> </v>
      </c>
      <c r="K191" s="221" t="str">
        <f t="shared" si="25"/>
        <v xml:space="preserve"> </v>
      </c>
      <c r="L191" s="221" t="str">
        <f t="shared" si="25"/>
        <v xml:space="preserve"> </v>
      </c>
      <c r="M191" s="181">
        <f t="shared" si="24"/>
        <v>0</v>
      </c>
    </row>
    <row r="192" spans="1:13" s="14" customFormat="1" hidden="1" x14ac:dyDescent="0.2">
      <c r="A192" s="151"/>
      <c r="B192" s="72"/>
      <c r="C192" s="34"/>
      <c r="D192" s="221" t="str">
        <f t="shared" si="25"/>
        <v xml:space="preserve"> </v>
      </c>
      <c r="E192" s="221" t="str">
        <f t="shared" si="25"/>
        <v xml:space="preserve"> </v>
      </c>
      <c r="F192" s="221" t="str">
        <f t="shared" si="25"/>
        <v xml:space="preserve"> </v>
      </c>
      <c r="G192" s="221" t="str">
        <f t="shared" si="25"/>
        <v xml:space="preserve"> </v>
      </c>
      <c r="H192" s="221" t="str">
        <f t="shared" si="25"/>
        <v xml:space="preserve"> </v>
      </c>
      <c r="I192" s="221" t="str">
        <f t="shared" si="25"/>
        <v xml:space="preserve"> </v>
      </c>
      <c r="J192" s="221" t="str">
        <f t="shared" si="25"/>
        <v xml:space="preserve"> </v>
      </c>
      <c r="K192" s="221" t="str">
        <f t="shared" si="25"/>
        <v xml:space="preserve"> </v>
      </c>
      <c r="L192" s="221" t="str">
        <f t="shared" si="25"/>
        <v xml:space="preserve"> </v>
      </c>
      <c r="M192" s="181">
        <f t="shared" si="24"/>
        <v>0</v>
      </c>
    </row>
    <row r="193" spans="1:13" customFormat="1" hidden="1" x14ac:dyDescent="0.2">
      <c r="C193" s="320">
        <f>SUM(C162:C192)</f>
        <v>0</v>
      </c>
      <c r="D193" s="316">
        <f>SUMPRODUCT($C162:$C192,D162:D192)</f>
        <v>0</v>
      </c>
      <c r="E193" s="316">
        <f t="shared" ref="E193:L193" si="26">SUMPRODUCT($C162:$C192,E162:E192)</f>
        <v>0</v>
      </c>
      <c r="F193" s="316">
        <f t="shared" si="26"/>
        <v>0</v>
      </c>
      <c r="G193" s="316">
        <f t="shared" si="26"/>
        <v>0</v>
      </c>
      <c r="H193" s="316">
        <f t="shared" si="26"/>
        <v>0</v>
      </c>
      <c r="I193" s="316">
        <f t="shared" si="26"/>
        <v>0</v>
      </c>
      <c r="J193" s="316">
        <f t="shared" si="26"/>
        <v>0</v>
      </c>
      <c r="K193" s="316">
        <f t="shared" si="26"/>
        <v>0</v>
      </c>
      <c r="L193" s="316">
        <f t="shared" si="26"/>
        <v>0</v>
      </c>
      <c r="M193" s="309">
        <f>SUM(D193:L193)</f>
        <v>0</v>
      </c>
    </row>
    <row r="194" spans="1:13" s="14" customFormat="1" x14ac:dyDescent="0.2">
      <c r="A194" s="178" t="s">
        <v>75</v>
      </c>
      <c r="B194" s="72"/>
      <c r="C194" s="31"/>
      <c r="D194" s="179"/>
      <c r="E194" s="179"/>
      <c r="F194" s="179"/>
      <c r="G194" s="179"/>
      <c r="H194" s="179"/>
      <c r="I194" s="179"/>
      <c r="J194" s="179"/>
      <c r="K194" s="179"/>
      <c r="L194" s="179"/>
      <c r="M194" s="180"/>
    </row>
    <row r="195" spans="1:13" s="14" customFormat="1" x14ac:dyDescent="0.2">
      <c r="A195" s="151"/>
      <c r="B195" s="72"/>
      <c r="C195" s="34">
        <v>0</v>
      </c>
      <c r="D195" s="113">
        <v>0</v>
      </c>
      <c r="E195" s="113">
        <v>0</v>
      </c>
      <c r="F195" s="113">
        <v>0</v>
      </c>
      <c r="G195" s="113">
        <v>0</v>
      </c>
      <c r="H195" s="113">
        <v>0</v>
      </c>
      <c r="I195" s="113">
        <v>0</v>
      </c>
      <c r="J195" s="113">
        <v>0</v>
      </c>
      <c r="K195" s="113">
        <v>0</v>
      </c>
      <c r="L195" s="113">
        <v>0</v>
      </c>
      <c r="M195" s="181">
        <f t="shared" si="24"/>
        <v>0</v>
      </c>
    </row>
    <row r="196" spans="1:13" s="14" customFormat="1" x14ac:dyDescent="0.2">
      <c r="A196" s="151"/>
      <c r="B196" s="72"/>
      <c r="C196" s="34">
        <v>0</v>
      </c>
      <c r="D196" s="113">
        <v>0</v>
      </c>
      <c r="E196" s="113">
        <v>0</v>
      </c>
      <c r="F196" s="113">
        <v>0</v>
      </c>
      <c r="G196" s="113">
        <v>0</v>
      </c>
      <c r="H196" s="113">
        <v>0</v>
      </c>
      <c r="I196" s="113">
        <v>0</v>
      </c>
      <c r="J196" s="113">
        <v>0</v>
      </c>
      <c r="K196" s="113">
        <v>0</v>
      </c>
      <c r="L196" s="113">
        <v>0</v>
      </c>
      <c r="M196" s="181">
        <f t="shared" si="24"/>
        <v>0</v>
      </c>
    </row>
    <row r="197" spans="1:13" s="14" customFormat="1" x14ac:dyDescent="0.2">
      <c r="A197" s="151"/>
      <c r="B197" s="72"/>
      <c r="C197" s="34">
        <v>0</v>
      </c>
      <c r="D197" s="113">
        <v>0</v>
      </c>
      <c r="E197" s="113">
        <v>0</v>
      </c>
      <c r="F197" s="113">
        <v>0</v>
      </c>
      <c r="G197" s="113">
        <v>0</v>
      </c>
      <c r="H197" s="113">
        <v>0</v>
      </c>
      <c r="I197" s="113">
        <v>0</v>
      </c>
      <c r="J197" s="113">
        <v>0</v>
      </c>
      <c r="K197" s="113">
        <v>0</v>
      </c>
      <c r="L197" s="113">
        <v>0</v>
      </c>
      <c r="M197" s="181">
        <f t="shared" si="24"/>
        <v>0</v>
      </c>
    </row>
    <row r="198" spans="1:13" s="14" customFormat="1" x14ac:dyDescent="0.2">
      <c r="A198" s="151"/>
      <c r="B198" s="72"/>
      <c r="C198" s="34">
        <v>0</v>
      </c>
      <c r="D198" s="113">
        <v>0</v>
      </c>
      <c r="E198" s="113">
        <v>0</v>
      </c>
      <c r="F198" s="113">
        <v>0</v>
      </c>
      <c r="G198" s="113">
        <v>0</v>
      </c>
      <c r="H198" s="113">
        <v>0</v>
      </c>
      <c r="I198" s="113">
        <v>0</v>
      </c>
      <c r="J198" s="113">
        <v>0</v>
      </c>
      <c r="K198" s="113">
        <v>0</v>
      </c>
      <c r="L198" s="113">
        <v>0</v>
      </c>
      <c r="M198" s="181">
        <f t="shared" si="24"/>
        <v>0</v>
      </c>
    </row>
    <row r="199" spans="1:13" s="14" customFormat="1" x14ac:dyDescent="0.2">
      <c r="A199" s="151"/>
      <c r="B199" s="72"/>
      <c r="C199" s="34">
        <v>0</v>
      </c>
      <c r="D199" s="113">
        <v>0</v>
      </c>
      <c r="E199" s="113">
        <v>0</v>
      </c>
      <c r="F199" s="113">
        <v>0</v>
      </c>
      <c r="G199" s="113">
        <v>0</v>
      </c>
      <c r="H199" s="113">
        <v>0</v>
      </c>
      <c r="I199" s="113">
        <v>0</v>
      </c>
      <c r="J199" s="113">
        <v>0</v>
      </c>
      <c r="K199" s="113">
        <v>0</v>
      </c>
      <c r="L199" s="113">
        <v>0</v>
      </c>
      <c r="M199" s="181">
        <f t="shared" si="24"/>
        <v>0</v>
      </c>
    </row>
    <row r="200" spans="1:13" s="14" customFormat="1" x14ac:dyDescent="0.2">
      <c r="A200" s="151"/>
      <c r="B200" s="72"/>
      <c r="C200" s="34">
        <v>0</v>
      </c>
      <c r="D200" s="113">
        <v>0</v>
      </c>
      <c r="E200" s="113">
        <v>0</v>
      </c>
      <c r="F200" s="113">
        <v>0</v>
      </c>
      <c r="G200" s="113">
        <v>0</v>
      </c>
      <c r="H200" s="113">
        <v>0</v>
      </c>
      <c r="I200" s="113">
        <v>0</v>
      </c>
      <c r="J200" s="113">
        <v>0</v>
      </c>
      <c r="K200" s="113">
        <v>0</v>
      </c>
      <c r="L200" s="113">
        <v>0</v>
      </c>
      <c r="M200" s="181">
        <f t="shared" si="24"/>
        <v>0</v>
      </c>
    </row>
    <row r="201" spans="1:13" s="14" customFormat="1" x14ac:dyDescent="0.2">
      <c r="A201" s="151"/>
      <c r="B201" s="72"/>
      <c r="C201" s="34">
        <v>0</v>
      </c>
      <c r="D201" s="113">
        <v>0</v>
      </c>
      <c r="E201" s="113">
        <v>0</v>
      </c>
      <c r="F201" s="113">
        <v>0</v>
      </c>
      <c r="G201" s="113">
        <v>0</v>
      </c>
      <c r="H201" s="113">
        <v>0</v>
      </c>
      <c r="I201" s="113">
        <v>0</v>
      </c>
      <c r="J201" s="113">
        <v>0</v>
      </c>
      <c r="K201" s="113">
        <v>0</v>
      </c>
      <c r="L201" s="113">
        <v>0</v>
      </c>
      <c r="M201" s="181">
        <f t="shared" si="24"/>
        <v>0</v>
      </c>
    </row>
    <row r="202" spans="1:13" s="14" customFormat="1" x14ac:dyDescent="0.2">
      <c r="A202" s="151"/>
      <c r="B202" s="72"/>
      <c r="C202" s="34">
        <v>0</v>
      </c>
      <c r="D202" s="113">
        <v>0</v>
      </c>
      <c r="E202" s="113">
        <v>0</v>
      </c>
      <c r="F202" s="113">
        <v>0</v>
      </c>
      <c r="G202" s="113">
        <v>0</v>
      </c>
      <c r="H202" s="113">
        <v>0</v>
      </c>
      <c r="I202" s="113">
        <v>0</v>
      </c>
      <c r="J202" s="113">
        <v>0</v>
      </c>
      <c r="K202" s="113">
        <v>0</v>
      </c>
      <c r="L202" s="113">
        <v>0</v>
      </c>
      <c r="M202" s="181">
        <f t="shared" si="24"/>
        <v>0</v>
      </c>
    </row>
    <row r="203" spans="1:13" s="14" customFormat="1" x14ac:dyDescent="0.2">
      <c r="A203" s="151"/>
      <c r="B203" s="72"/>
      <c r="C203" s="34">
        <v>0</v>
      </c>
      <c r="D203" s="113">
        <v>0</v>
      </c>
      <c r="E203" s="113">
        <v>0</v>
      </c>
      <c r="F203" s="113">
        <v>0</v>
      </c>
      <c r="G203" s="113">
        <v>0</v>
      </c>
      <c r="H203" s="113">
        <v>0</v>
      </c>
      <c r="I203" s="113">
        <v>0</v>
      </c>
      <c r="J203" s="113">
        <v>0</v>
      </c>
      <c r="K203" s="113">
        <v>0</v>
      </c>
      <c r="L203" s="113">
        <v>0</v>
      </c>
      <c r="M203" s="181">
        <f t="shared" si="24"/>
        <v>0</v>
      </c>
    </row>
    <row r="204" spans="1:13" s="14" customFormat="1" x14ac:dyDescent="0.2">
      <c r="A204" s="151"/>
      <c r="B204" s="72"/>
      <c r="C204" s="34">
        <v>0</v>
      </c>
      <c r="D204" s="113">
        <v>0</v>
      </c>
      <c r="E204" s="113">
        <v>0</v>
      </c>
      <c r="F204" s="113">
        <v>0</v>
      </c>
      <c r="G204" s="113">
        <v>0</v>
      </c>
      <c r="H204" s="113">
        <v>0</v>
      </c>
      <c r="I204" s="113">
        <v>0</v>
      </c>
      <c r="J204" s="113">
        <v>0</v>
      </c>
      <c r="K204" s="113">
        <v>0</v>
      </c>
      <c r="L204" s="113">
        <v>0</v>
      </c>
      <c r="M204" s="181">
        <f t="shared" si="24"/>
        <v>0</v>
      </c>
    </row>
    <row r="205" spans="1:13" s="14" customFormat="1" ht="12.75" hidden="1" customHeight="1" x14ac:dyDescent="0.2">
      <c r="A205" s="317"/>
      <c r="B205" s="318"/>
      <c r="C205" s="319"/>
      <c r="D205" s="114"/>
      <c r="E205" s="114"/>
      <c r="F205" s="114"/>
      <c r="G205" s="114"/>
      <c r="H205" s="114"/>
      <c r="I205" s="114"/>
      <c r="J205" s="114"/>
      <c r="K205" s="114"/>
      <c r="L205" s="114"/>
      <c r="M205" s="181"/>
    </row>
    <row r="206" spans="1:13" s="14" customFormat="1" ht="12.75" hidden="1" customHeight="1" x14ac:dyDescent="0.2">
      <c r="A206" s="96"/>
      <c r="B206" s="90"/>
      <c r="C206" s="324">
        <f>SUM(C195:C205)</f>
        <v>0</v>
      </c>
      <c r="D206" s="322">
        <f t="shared" ref="D206:L206" si="27">SUMPRODUCT($C195:$C205,D195:D205)</f>
        <v>0</v>
      </c>
      <c r="E206" s="322">
        <f t="shared" si="27"/>
        <v>0</v>
      </c>
      <c r="F206" s="322">
        <f t="shared" si="27"/>
        <v>0</v>
      </c>
      <c r="G206" s="322">
        <f t="shared" si="27"/>
        <v>0</v>
      </c>
      <c r="H206" s="322">
        <f t="shared" si="27"/>
        <v>0</v>
      </c>
      <c r="I206" s="322">
        <f t="shared" si="27"/>
        <v>0</v>
      </c>
      <c r="J206" s="322">
        <f t="shared" si="27"/>
        <v>0</v>
      </c>
      <c r="K206" s="322">
        <f t="shared" si="27"/>
        <v>0</v>
      </c>
      <c r="L206" s="322">
        <f t="shared" si="27"/>
        <v>0</v>
      </c>
      <c r="M206" s="323">
        <f>SUM(D206:L206)</f>
        <v>0</v>
      </c>
    </row>
    <row r="207" spans="1:13" s="14" customFormat="1" ht="12.75" hidden="1" customHeight="1" x14ac:dyDescent="0.2">
      <c r="A207" s="96" t="s">
        <v>76</v>
      </c>
      <c r="B207" s="90"/>
      <c r="C207" s="324">
        <f>SUM(C193,C206)</f>
        <v>0</v>
      </c>
      <c r="D207" s="322">
        <f>SUM(D193,D206)</f>
        <v>0</v>
      </c>
      <c r="E207" s="322">
        <f t="shared" ref="E207:L207" si="28">SUM(E193,E206)</f>
        <v>0</v>
      </c>
      <c r="F207" s="322">
        <f t="shared" si="28"/>
        <v>0</v>
      </c>
      <c r="G207" s="322">
        <f t="shared" si="28"/>
        <v>0</v>
      </c>
      <c r="H207" s="322">
        <f t="shared" si="28"/>
        <v>0</v>
      </c>
      <c r="I207" s="322">
        <f t="shared" si="28"/>
        <v>0</v>
      </c>
      <c r="J207" s="322">
        <f t="shared" si="28"/>
        <v>0</v>
      </c>
      <c r="K207" s="322">
        <f t="shared" si="28"/>
        <v>0</v>
      </c>
      <c r="L207" s="322">
        <f t="shared" si="28"/>
        <v>0</v>
      </c>
      <c r="M207" s="324">
        <f>SUM(D207:L207)</f>
        <v>0</v>
      </c>
    </row>
    <row r="208" spans="1:13" s="14" customFormat="1" ht="13.5" thickBot="1" x14ac:dyDescent="0.25">
      <c r="A208" s="95"/>
      <c r="B208" s="90"/>
      <c r="C208" s="91"/>
      <c r="D208" s="107"/>
      <c r="E208" s="92"/>
      <c r="F208" s="92"/>
      <c r="G208" s="92"/>
      <c r="H208" s="92"/>
      <c r="I208" s="92"/>
      <c r="J208" s="92"/>
      <c r="K208" s="92"/>
      <c r="L208" s="93"/>
      <c r="M208" s="94"/>
    </row>
    <row r="209" spans="1:15" s="13" customFormat="1" ht="25.5" customHeight="1" thickBot="1" x14ac:dyDescent="0.25">
      <c r="A209" s="108" t="s">
        <v>22</v>
      </c>
      <c r="B209" s="108"/>
      <c r="C209" s="109">
        <f>SUM(C99,C107,C110,C159,C207)</f>
        <v>2E-3</v>
      </c>
      <c r="D209" s="109">
        <f>IFERROR(SUM(D62,D98,$C107*D107,$C110*D110,D159,D207)," ")</f>
        <v>2.0000000000000002E-7</v>
      </c>
      <c r="E209" s="109">
        <f t="shared" ref="E209:L209" si="29">IFERROR(SUM(E62,E98,$C107*E107,$C110*E110,E159,E207)," ")</f>
        <v>2.0000000000000002E-7</v>
      </c>
      <c r="F209" s="109">
        <f t="shared" si="29"/>
        <v>2.0000000000000002E-7</v>
      </c>
      <c r="G209" s="109">
        <f t="shared" si="29"/>
        <v>2.0000000000000002E-7</v>
      </c>
      <c r="H209" s="109">
        <f t="shared" si="29"/>
        <v>2.0000000000000002E-7</v>
      </c>
      <c r="I209" s="109">
        <f t="shared" si="29"/>
        <v>2.0000000000000002E-7</v>
      </c>
      <c r="J209" s="109">
        <f t="shared" si="29"/>
        <v>2.0000000000000002E-7</v>
      </c>
      <c r="K209" s="109">
        <f t="shared" si="29"/>
        <v>2.0000000000000002E-7</v>
      </c>
      <c r="L209" s="109">
        <f t="shared" si="29"/>
        <v>2.0000000000000002E-7</v>
      </c>
      <c r="M209" s="109">
        <f>SUM(D209:L209)</f>
        <v>1.8000000000000001E-6</v>
      </c>
    </row>
    <row r="210" spans="1:15" s="13" customFormat="1" ht="25.5" customHeight="1" thickTop="1" thickBot="1" x14ac:dyDescent="0.25">
      <c r="A210" s="104" t="s">
        <v>26</v>
      </c>
      <c r="B210" s="105"/>
      <c r="C210" s="106">
        <f>IFERROR(C209/$C209, " ")</f>
        <v>1</v>
      </c>
      <c r="D210" s="106">
        <f t="shared" ref="D210:M210" si="30">IFERROR(D209/$C209, " ")</f>
        <v>1E-4</v>
      </c>
      <c r="E210" s="106">
        <f t="shared" si="30"/>
        <v>1E-4</v>
      </c>
      <c r="F210" s="106">
        <f t="shared" si="30"/>
        <v>1E-4</v>
      </c>
      <c r="G210" s="106">
        <f t="shared" si="30"/>
        <v>1E-4</v>
      </c>
      <c r="H210" s="106">
        <f t="shared" si="30"/>
        <v>1E-4</v>
      </c>
      <c r="I210" s="106">
        <f t="shared" si="30"/>
        <v>1E-4</v>
      </c>
      <c r="J210" s="106">
        <f t="shared" si="30"/>
        <v>1E-4</v>
      </c>
      <c r="K210" s="106">
        <f t="shared" si="30"/>
        <v>1E-4</v>
      </c>
      <c r="L210" s="106">
        <f t="shared" si="30"/>
        <v>1E-4</v>
      </c>
      <c r="M210" s="106">
        <f t="shared" si="30"/>
        <v>9.0000000000000008E-4</v>
      </c>
    </row>
    <row r="211" spans="1:15" x14ac:dyDescent="0.2">
      <c r="L211" s="17"/>
    </row>
    <row r="212" spans="1:15" x14ac:dyDescent="0.2">
      <c r="L212" s="17"/>
    </row>
    <row r="214" spans="1:15" ht="12.75" customHeight="1" x14ac:dyDescent="0.2">
      <c r="B214" s="340" t="s">
        <v>45</v>
      </c>
      <c r="C214" s="340"/>
      <c r="D214" s="340"/>
      <c r="E214" s="340"/>
      <c r="F214" s="340"/>
      <c r="G214" s="340"/>
      <c r="H214" s="340"/>
      <c r="I214" s="340"/>
      <c r="J214" s="340"/>
      <c r="K214" s="340"/>
      <c r="L214" s="340"/>
      <c r="M214" s="340"/>
      <c r="N214" s="148"/>
      <c r="O214" s="148"/>
    </row>
    <row r="215" spans="1:15" x14ac:dyDescent="0.2">
      <c r="B215" s="340"/>
      <c r="C215" s="340"/>
      <c r="D215" s="340"/>
      <c r="E215" s="340"/>
      <c r="F215" s="340"/>
      <c r="G215" s="340"/>
      <c r="H215" s="340"/>
      <c r="I215" s="340"/>
      <c r="J215" s="340"/>
      <c r="K215" s="340"/>
      <c r="L215" s="340"/>
      <c r="M215" s="340"/>
      <c r="N215" s="148"/>
      <c r="O215" s="148"/>
    </row>
    <row r="216" spans="1:15" x14ac:dyDescent="0.2">
      <c r="B216" s="340"/>
      <c r="C216" s="340"/>
      <c r="D216" s="340"/>
      <c r="E216" s="340"/>
      <c r="F216" s="340"/>
      <c r="G216" s="340"/>
      <c r="H216" s="340"/>
      <c r="I216" s="340"/>
      <c r="J216" s="340"/>
      <c r="K216" s="340"/>
      <c r="L216" s="340"/>
      <c r="M216" s="340"/>
      <c r="N216" s="148"/>
      <c r="O216" s="148"/>
    </row>
    <row r="217" spans="1:15" x14ac:dyDescent="0.2">
      <c r="B217" s="340"/>
      <c r="C217" s="340"/>
      <c r="D217" s="340"/>
      <c r="E217" s="340"/>
      <c r="F217" s="340"/>
      <c r="G217" s="340"/>
      <c r="H217" s="340"/>
      <c r="I217" s="340"/>
      <c r="J217" s="340"/>
      <c r="K217" s="340"/>
      <c r="L217" s="340"/>
      <c r="M217" s="340"/>
      <c r="N217" s="148"/>
      <c r="O217" s="148"/>
    </row>
    <row r="218" spans="1:15" x14ac:dyDescent="0.2">
      <c r="B218" s="340"/>
      <c r="C218" s="340"/>
      <c r="D218" s="340"/>
      <c r="E218" s="340"/>
      <c r="F218" s="340"/>
      <c r="G218" s="340"/>
      <c r="H218" s="340"/>
      <c r="I218" s="340"/>
      <c r="J218" s="340"/>
      <c r="K218" s="340"/>
      <c r="L218" s="340"/>
      <c r="M218" s="340"/>
      <c r="N218" s="148"/>
      <c r="O218" s="148"/>
    </row>
    <row r="219" spans="1:15" x14ac:dyDescent="0.2">
      <c r="B219" s="340"/>
      <c r="C219" s="340"/>
      <c r="D219" s="340"/>
      <c r="E219" s="340"/>
      <c r="F219" s="340"/>
      <c r="G219" s="340"/>
      <c r="H219" s="340"/>
      <c r="I219" s="340"/>
      <c r="J219" s="340"/>
      <c r="K219" s="340"/>
      <c r="L219" s="340"/>
      <c r="M219" s="340"/>
      <c r="N219" s="148"/>
      <c r="O219" s="148"/>
    </row>
    <row r="220" spans="1:15" x14ac:dyDescent="0.2">
      <c r="B220" s="340"/>
      <c r="C220" s="340"/>
      <c r="D220" s="340"/>
      <c r="E220" s="340"/>
      <c r="F220" s="340"/>
      <c r="G220" s="340"/>
      <c r="H220" s="340"/>
      <c r="I220" s="340"/>
      <c r="J220" s="340"/>
      <c r="K220" s="340"/>
      <c r="L220" s="340"/>
      <c r="M220" s="340"/>
      <c r="N220" s="148"/>
      <c r="O220" s="148"/>
    </row>
    <row r="221" spans="1:15" x14ac:dyDescent="0.2">
      <c r="B221" s="340"/>
      <c r="C221" s="340"/>
      <c r="D221" s="340"/>
      <c r="E221" s="340"/>
      <c r="F221" s="340"/>
      <c r="G221" s="340"/>
      <c r="H221" s="340"/>
      <c r="I221" s="340"/>
      <c r="J221" s="340"/>
      <c r="K221" s="340"/>
      <c r="L221" s="340"/>
      <c r="M221" s="340"/>
      <c r="N221" s="148"/>
      <c r="O221" s="148"/>
    </row>
    <row r="222" spans="1:15" x14ac:dyDescent="0.2">
      <c r="B222" s="149"/>
      <c r="C222" s="149"/>
      <c r="D222" s="149"/>
      <c r="E222" s="149"/>
      <c r="F222" s="149"/>
      <c r="G222" s="149"/>
      <c r="H222" s="149"/>
      <c r="I222" s="149"/>
      <c r="J222" s="149"/>
      <c r="K222" s="149"/>
      <c r="L222" s="149"/>
      <c r="M222" s="149"/>
      <c r="N222" s="147"/>
      <c r="O222" s="147"/>
    </row>
    <row r="223" spans="1:15" x14ac:dyDescent="0.2">
      <c r="B223" s="150" t="s">
        <v>186</v>
      </c>
    </row>
  </sheetData>
  <mergeCells count="5">
    <mergeCell ref="A1:D4"/>
    <mergeCell ref="E2:F3"/>
    <mergeCell ref="A106:A107"/>
    <mergeCell ref="A109:A110"/>
    <mergeCell ref="B214:M221"/>
  </mergeCells>
  <dataValidations count="4">
    <dataValidation allowBlank="1" showInputMessage="1" showErrorMessage="1" error="This value is based on a formula and should not be modified." sqref="M194 C111:M113 D194:D207 E194:L205 E206:M207" xr:uid="{00000000-0002-0000-0100-000000000000}"/>
    <dataValidation type="custom" allowBlank="1" showInputMessage="1" showErrorMessage="1" sqref="B214:M223" xr:uid="{00000000-0002-0000-0100-000001000000}">
      <formula1>0</formula1>
    </dataValidation>
    <dataValidation type="textLength" allowBlank="1" showInputMessage="1" showErrorMessage="1" error="This cell is based on a formula and should not be modified." sqref="M10:M61 C61:L61 M65:M96 C96:L96 C99 D100:M101 M110 A209:M210 A100:A101 C117:C158 M117:M160 D162:M191 M195:M204 M107 C107:L107 C110:L110" xr:uid="{00000000-0002-0000-0100-000002000000}">
      <formula1>0</formula1>
      <formula2>0</formula2>
    </dataValidation>
    <dataValidation operator="greaterThan" allowBlank="1" showInputMessage="1" showErrorMessage="1" sqref="B10:B60" xr:uid="{00000000-0002-0000-0100-000003000000}"/>
  </dataValidations>
  <pageMargins left="0.7" right="0.7" top="0.75" bottom="0.75" header="0.3" footer="0.3"/>
  <pageSetup paperSize="5" fitToHeight="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L36"/>
  <sheetViews>
    <sheetView workbookViewId="0">
      <selection activeCell="D34" sqref="D34"/>
    </sheetView>
  </sheetViews>
  <sheetFormatPr defaultRowHeight="12.75" x14ac:dyDescent="0.2"/>
  <cols>
    <col min="2" max="2" width="3.5703125" customWidth="1"/>
    <col min="3" max="3" width="27.5703125" bestFit="1" customWidth="1"/>
    <col min="4" max="4" width="16.5703125" customWidth="1"/>
    <col min="5" max="5" width="3.42578125" customWidth="1"/>
    <col min="6" max="7" width="16" hidden="1" customWidth="1"/>
  </cols>
  <sheetData>
    <row r="1" spans="2:12" ht="13.5" thickBot="1" x14ac:dyDescent="0.25"/>
    <row r="2" spans="2:12" x14ac:dyDescent="0.2">
      <c r="B2" s="141" t="s">
        <v>43</v>
      </c>
      <c r="C2" s="130"/>
      <c r="D2" s="130"/>
      <c r="E2" s="131"/>
    </row>
    <row r="3" spans="2:12" x14ac:dyDescent="0.2">
      <c r="B3" s="132"/>
      <c r="C3" s="135"/>
      <c r="D3" s="135"/>
      <c r="E3" s="134"/>
    </row>
    <row r="4" spans="2:12" ht="18.75" customHeight="1" x14ac:dyDescent="0.2">
      <c r="B4" s="341" t="s">
        <v>44</v>
      </c>
      <c r="C4" s="342"/>
      <c r="D4" s="342"/>
      <c r="E4" s="343"/>
      <c r="F4" s="140"/>
      <c r="G4" s="140"/>
      <c r="H4" s="140"/>
      <c r="I4" s="140"/>
      <c r="J4" s="140"/>
      <c r="K4" s="140"/>
      <c r="L4" s="140"/>
    </row>
    <row r="5" spans="2:12" ht="18.75" customHeight="1" x14ac:dyDescent="0.2">
      <c r="B5" s="344"/>
      <c r="C5" s="342"/>
      <c r="D5" s="342"/>
      <c r="E5" s="343"/>
      <c r="F5" s="140"/>
      <c r="G5" s="140"/>
      <c r="H5" s="140"/>
      <c r="I5" s="140"/>
      <c r="J5" s="140"/>
      <c r="K5" s="140"/>
      <c r="L5" s="140"/>
    </row>
    <row r="6" spans="2:12" ht="18.75" customHeight="1" x14ac:dyDescent="0.2">
      <c r="B6" s="344"/>
      <c r="C6" s="342"/>
      <c r="D6" s="342"/>
      <c r="E6" s="343"/>
      <c r="F6" s="140"/>
      <c r="G6" s="140"/>
      <c r="H6" s="140"/>
      <c r="I6" s="140"/>
      <c r="J6" s="140"/>
      <c r="K6" s="140"/>
      <c r="L6" s="140"/>
    </row>
    <row r="7" spans="2:12" ht="18.75" customHeight="1" x14ac:dyDescent="0.2">
      <c r="B7" s="344"/>
      <c r="C7" s="342"/>
      <c r="D7" s="342"/>
      <c r="E7" s="343"/>
      <c r="F7" s="140"/>
      <c r="G7" s="140"/>
      <c r="H7" s="140"/>
      <c r="I7" s="140"/>
      <c r="J7" s="140"/>
      <c r="K7" s="140"/>
      <c r="L7" s="140"/>
    </row>
    <row r="8" spans="2:12" ht="18.75" customHeight="1" x14ac:dyDescent="0.2">
      <c r="B8" s="344"/>
      <c r="C8" s="342"/>
      <c r="D8" s="342"/>
      <c r="E8" s="343"/>
      <c r="F8" s="140"/>
      <c r="G8" s="140"/>
      <c r="H8" s="140"/>
      <c r="I8" s="140"/>
      <c r="J8" s="140"/>
      <c r="K8" s="140"/>
      <c r="L8" s="140"/>
    </row>
    <row r="9" spans="2:12" ht="18.75" customHeight="1" x14ac:dyDescent="0.2">
      <c r="B9" s="344"/>
      <c r="C9" s="342"/>
      <c r="D9" s="342"/>
      <c r="E9" s="343"/>
      <c r="F9" s="140"/>
      <c r="G9" s="140"/>
      <c r="H9" s="140"/>
      <c r="I9" s="140"/>
      <c r="J9" s="140"/>
      <c r="K9" s="140"/>
      <c r="L9" s="140"/>
    </row>
    <row r="10" spans="2:12" ht="18.75" customHeight="1" thickBot="1" x14ac:dyDescent="0.25">
      <c r="B10" s="345"/>
      <c r="C10" s="346"/>
      <c r="D10" s="346"/>
      <c r="E10" s="347"/>
    </row>
    <row r="11" spans="2:12" ht="13.5" thickBot="1" x14ac:dyDescent="0.25"/>
    <row r="12" spans="2:12" x14ac:dyDescent="0.2">
      <c r="B12" s="129"/>
      <c r="C12" s="130"/>
      <c r="D12" s="130"/>
      <c r="E12" s="131"/>
    </row>
    <row r="13" spans="2:12" x14ac:dyDescent="0.2">
      <c r="B13" s="132"/>
      <c r="C13" s="17" t="s">
        <v>33</v>
      </c>
      <c r="D13" s="133"/>
      <c r="E13" s="134"/>
    </row>
    <row r="14" spans="2:12" x14ac:dyDescent="0.2">
      <c r="B14" s="132"/>
      <c r="C14" s="17"/>
      <c r="D14" s="133"/>
      <c r="E14" s="134"/>
    </row>
    <row r="15" spans="2:12" x14ac:dyDescent="0.2">
      <c r="B15" s="132"/>
      <c r="C15" s="146" t="s">
        <v>28</v>
      </c>
      <c r="D15" s="135"/>
      <c r="E15" s="134"/>
      <c r="F15" t="s">
        <v>27</v>
      </c>
      <c r="G15" t="s">
        <v>42</v>
      </c>
    </row>
    <row r="16" spans="2:12" x14ac:dyDescent="0.2">
      <c r="B16" s="132"/>
      <c r="C16" s="136" t="s">
        <v>34</v>
      </c>
      <c r="D16" s="143">
        <f>'Budget Worksheet'!C99*0.0765</f>
        <v>0</v>
      </c>
      <c r="E16" s="134"/>
      <c r="F16" s="121" t="e">
        <f>('Budget Worksheet'!C$96/'Budget Worksheet'!C$99)*'SUPPLEMENT--Fringe Calculation'!D16</f>
        <v>#DIV/0!</v>
      </c>
      <c r="G16" s="121" t="e">
        <f>('Budget Worksheet'!C$61/'Budget Worksheet'!C$99)*'SUPPLEMENT--Fringe Calculation'!D16</f>
        <v>#DIV/0!</v>
      </c>
    </row>
    <row r="17" spans="2:7" x14ac:dyDescent="0.2">
      <c r="B17" s="132"/>
      <c r="C17" s="135" t="s">
        <v>29</v>
      </c>
      <c r="D17" s="142">
        <v>0</v>
      </c>
      <c r="E17" s="134"/>
      <c r="F17" s="121" t="e">
        <f>('Budget Worksheet'!C$96/'Budget Worksheet'!C$99)*'SUPPLEMENT--Fringe Calculation'!D17</f>
        <v>#DIV/0!</v>
      </c>
      <c r="G17" s="121" t="e">
        <f>('Budget Worksheet'!C$61/'Budget Worksheet'!C$99)*'SUPPLEMENT--Fringe Calculation'!D17</f>
        <v>#DIV/0!</v>
      </c>
    </row>
    <row r="18" spans="2:7" x14ac:dyDescent="0.2">
      <c r="B18" s="132"/>
      <c r="C18" s="135" t="s">
        <v>30</v>
      </c>
      <c r="D18" s="144">
        <v>0</v>
      </c>
      <c r="E18" s="134"/>
      <c r="F18" s="121" t="e">
        <f>('Budget Worksheet'!C$96/'Budget Worksheet'!C$99)*'SUPPLEMENT--Fringe Calculation'!D18</f>
        <v>#DIV/0!</v>
      </c>
      <c r="G18" s="121" t="e">
        <f>('Budget Worksheet'!C$61/'Budget Worksheet'!C$99)*'SUPPLEMENT--Fringe Calculation'!D18</f>
        <v>#DIV/0!</v>
      </c>
    </row>
    <row r="19" spans="2:7" x14ac:dyDescent="0.2">
      <c r="B19" s="132"/>
      <c r="C19" s="135" t="s">
        <v>31</v>
      </c>
      <c r="D19" s="144">
        <v>0</v>
      </c>
      <c r="E19" s="134"/>
      <c r="F19" s="121" t="e">
        <f>('Budget Worksheet'!C$96/'Budget Worksheet'!C$99)*'SUPPLEMENT--Fringe Calculation'!D19</f>
        <v>#DIV/0!</v>
      </c>
      <c r="G19" s="121" t="e">
        <f>('Budget Worksheet'!C$61/'Budget Worksheet'!C$99)*'SUPPLEMENT--Fringe Calculation'!D19</f>
        <v>#DIV/0!</v>
      </c>
    </row>
    <row r="20" spans="2:7" x14ac:dyDescent="0.2">
      <c r="B20" s="132"/>
      <c r="C20" s="135" t="s">
        <v>32</v>
      </c>
      <c r="D20" s="144">
        <v>0</v>
      </c>
      <c r="E20" s="134"/>
      <c r="F20" s="121" t="e">
        <f>('Budget Worksheet'!C$96/'Budget Worksheet'!C$99)*'SUPPLEMENT--Fringe Calculation'!D20</f>
        <v>#DIV/0!</v>
      </c>
      <c r="G20" s="121" t="e">
        <f>('Budget Worksheet'!C$61/'Budget Worksheet'!C$99)*'SUPPLEMENT--Fringe Calculation'!D20</f>
        <v>#DIV/0!</v>
      </c>
    </row>
    <row r="21" spans="2:7" x14ac:dyDescent="0.2">
      <c r="B21" s="132"/>
      <c r="C21" s="135"/>
      <c r="D21" s="135"/>
      <c r="E21" s="134"/>
      <c r="F21" s="121" t="e">
        <f>SUM(F16:F20)/'Budget Worksheet'!C96</f>
        <v>#DIV/0!</v>
      </c>
      <c r="G21" s="121" t="e">
        <f>SUM(G16:G20)/'Budget Worksheet'!C61</f>
        <v>#DIV/0!</v>
      </c>
    </row>
    <row r="22" spans="2:7" x14ac:dyDescent="0.2">
      <c r="B22" s="132"/>
      <c r="C22" s="146" t="s">
        <v>35</v>
      </c>
      <c r="D22" s="135"/>
      <c r="E22" s="134"/>
    </row>
    <row r="23" spans="2:7" x14ac:dyDescent="0.2">
      <c r="B23" s="132"/>
      <c r="C23" s="136" t="s">
        <v>36</v>
      </c>
      <c r="D23" s="142">
        <v>0</v>
      </c>
      <c r="E23" s="134"/>
      <c r="G23" s="121" t="e">
        <f>D23/'Budget Worksheet'!C$61</f>
        <v>#DIV/0!</v>
      </c>
    </row>
    <row r="24" spans="2:7" x14ac:dyDescent="0.2">
      <c r="B24" s="132"/>
      <c r="C24" s="136" t="s">
        <v>37</v>
      </c>
      <c r="D24" s="144">
        <v>0</v>
      </c>
      <c r="E24" s="134"/>
      <c r="G24" s="121" t="e">
        <f>D24/'Budget Worksheet'!C$61</f>
        <v>#DIV/0!</v>
      </c>
    </row>
    <row r="25" spans="2:7" x14ac:dyDescent="0.2">
      <c r="B25" s="132"/>
      <c r="C25" s="136" t="s">
        <v>38</v>
      </c>
      <c r="D25" s="144">
        <v>0</v>
      </c>
      <c r="E25" s="134"/>
      <c r="G25" s="121" t="e">
        <f>D25/'Budget Worksheet'!C$61</f>
        <v>#DIV/0!</v>
      </c>
    </row>
    <row r="26" spans="2:7" x14ac:dyDescent="0.2">
      <c r="B26" s="132"/>
      <c r="C26" s="136" t="s">
        <v>39</v>
      </c>
      <c r="D26" s="144">
        <v>0</v>
      </c>
      <c r="E26" s="134"/>
      <c r="G26" s="121" t="e">
        <f>D26/'Budget Worksheet'!C$61</f>
        <v>#DIV/0!</v>
      </c>
    </row>
    <row r="27" spans="2:7" x14ac:dyDescent="0.2">
      <c r="B27" s="132"/>
      <c r="C27" s="136" t="s">
        <v>40</v>
      </c>
      <c r="D27" s="144">
        <v>0</v>
      </c>
      <c r="E27" s="134"/>
      <c r="G27" s="121" t="e">
        <f>D27/'Budget Worksheet'!C$61</f>
        <v>#DIV/0!</v>
      </c>
    </row>
    <row r="28" spans="2:7" x14ac:dyDescent="0.2">
      <c r="B28" s="132"/>
      <c r="C28" s="136" t="s">
        <v>40</v>
      </c>
      <c r="D28" s="144">
        <v>0</v>
      </c>
      <c r="E28" s="134"/>
      <c r="G28" s="121" t="e">
        <f>D28/'Budget Worksheet'!C$61</f>
        <v>#DIV/0!</v>
      </c>
    </row>
    <row r="29" spans="2:7" x14ac:dyDescent="0.2">
      <c r="B29" s="132"/>
      <c r="C29" s="135"/>
      <c r="D29" s="135"/>
      <c r="E29" s="134"/>
    </row>
    <row r="30" spans="2:7" x14ac:dyDescent="0.2">
      <c r="B30" s="132"/>
      <c r="C30" s="136"/>
      <c r="D30" s="135"/>
      <c r="E30" s="134"/>
    </row>
    <row r="31" spans="2:7" x14ac:dyDescent="0.2">
      <c r="B31" s="132"/>
      <c r="C31" s="135"/>
      <c r="D31" s="135"/>
      <c r="E31" s="134"/>
    </row>
    <row r="32" spans="2:7" x14ac:dyDescent="0.2">
      <c r="B32" s="132"/>
      <c r="C32" s="135"/>
      <c r="D32" s="135"/>
      <c r="E32" s="134"/>
    </row>
    <row r="33" spans="2:5" x14ac:dyDescent="0.2">
      <c r="B33" s="132"/>
      <c r="C33" s="17" t="s">
        <v>41</v>
      </c>
      <c r="D33" s="135"/>
      <c r="E33" s="134"/>
    </row>
    <row r="34" spans="2:5" x14ac:dyDescent="0.2">
      <c r="B34" s="132"/>
      <c r="C34" s="136" t="s">
        <v>42</v>
      </c>
      <c r="D34" s="145" t="str">
        <f>IFERROR(SUM(G21,G23,G24,G25,G26,G27,G28)," ")</f>
        <v xml:space="preserve"> </v>
      </c>
      <c r="E34" s="134"/>
    </row>
    <row r="35" spans="2:5" x14ac:dyDescent="0.2">
      <c r="B35" s="132"/>
      <c r="C35" s="136" t="s">
        <v>27</v>
      </c>
      <c r="D35" s="145" t="str">
        <f>IFERROR(F21, " ")</f>
        <v xml:space="preserve"> </v>
      </c>
      <c r="E35" s="134"/>
    </row>
    <row r="36" spans="2:5" ht="13.5" thickBot="1" x14ac:dyDescent="0.25">
      <c r="B36" s="137"/>
      <c r="C36" s="138"/>
      <c r="D36" s="138"/>
      <c r="E36" s="139"/>
    </row>
  </sheetData>
  <mergeCells count="1">
    <mergeCell ref="B4:E10"/>
  </mergeCells>
  <dataValidations count="1">
    <dataValidation type="textLength" allowBlank="1" showInputMessage="1" showErrorMessage="1" error="This value is based on a formula and should not be modified." sqref="D34:D35" xr:uid="{00000000-0002-0000-0200-000000000000}">
      <formula1>0</formula1>
      <formula2>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pageSetUpPr fitToPage="1"/>
  </sheetPr>
  <dimension ref="A1:O221"/>
  <sheetViews>
    <sheetView zoomScaleNormal="100" workbookViewId="0">
      <pane xSplit="1" ySplit="5" topLeftCell="B6" activePane="bottomRight" state="frozen"/>
      <selection pane="topRight" activeCell="B1" sqref="B1"/>
      <selection pane="bottomLeft" activeCell="A8" sqref="A8"/>
      <selection pane="bottomRight" activeCell="C7" sqref="C7"/>
    </sheetView>
  </sheetViews>
  <sheetFormatPr defaultColWidth="9.140625" defaultRowHeight="12.75" outlineLevelCol="1" x14ac:dyDescent="0.2"/>
  <cols>
    <col min="1" max="1" width="34.7109375" style="16" customWidth="1"/>
    <col min="2" max="2" width="15.7109375" style="16" customWidth="1"/>
    <col min="3" max="3" width="11.7109375" style="20" bestFit="1" customWidth="1"/>
    <col min="4" max="4" width="11.140625" style="16" bestFit="1" customWidth="1"/>
    <col min="5" max="5" width="11.140625" style="16" customWidth="1"/>
    <col min="6" max="9" width="11.140625" style="16" customWidth="1" outlineLevel="1"/>
    <col min="10" max="10" width="11.140625" style="20" customWidth="1"/>
    <col min="11" max="11" width="12.140625" style="16" customWidth="1"/>
    <col min="12" max="12" width="11.42578125" style="20" bestFit="1" customWidth="1"/>
    <col min="13" max="13" width="10.7109375" style="20" customWidth="1"/>
    <col min="14" max="14" width="13.5703125" style="16" customWidth="1"/>
    <col min="15" max="15" width="10.42578125" style="20" bestFit="1" customWidth="1"/>
    <col min="16" max="16" width="9.28515625" style="16" bestFit="1" customWidth="1"/>
    <col min="17" max="16384" width="9.140625" style="16"/>
  </cols>
  <sheetData>
    <row r="1" spans="1:15" s="18" customFormat="1" ht="20.25" customHeight="1" x14ac:dyDescent="0.2">
      <c r="A1" s="332"/>
      <c r="B1" s="332"/>
      <c r="C1" s="329"/>
      <c r="E1" s="40"/>
      <c r="F1" s="19"/>
      <c r="G1" s="19"/>
      <c r="H1" s="19"/>
      <c r="I1" s="19"/>
      <c r="J1" s="19"/>
      <c r="K1" s="19"/>
    </row>
    <row r="2" spans="1:15" s="18" customFormat="1" ht="20.25" customHeight="1" x14ac:dyDescent="0.2">
      <c r="A2" s="332"/>
      <c r="B2" s="332"/>
      <c r="C2" s="329"/>
      <c r="D2" s="196"/>
      <c r="E2" s="196"/>
      <c r="F2" s="43"/>
      <c r="G2" s="19"/>
      <c r="H2" s="19"/>
      <c r="I2" s="19"/>
      <c r="J2" s="19"/>
      <c r="K2" s="19"/>
    </row>
    <row r="3" spans="1:15" s="18" customFormat="1" ht="20.25" customHeight="1" x14ac:dyDescent="0.2">
      <c r="A3" s="329"/>
      <c r="B3" s="329"/>
      <c r="C3" s="329"/>
      <c r="D3" s="196"/>
      <c r="E3" s="196"/>
      <c r="F3" s="43"/>
      <c r="G3" s="19"/>
      <c r="H3" s="19"/>
      <c r="I3" s="19"/>
      <c r="J3" s="19"/>
      <c r="K3" s="19"/>
    </row>
    <row r="4" spans="1:15" s="18" customFormat="1" ht="3" customHeight="1" thickBot="1" x14ac:dyDescent="0.25">
      <c r="A4" s="329"/>
      <c r="B4" s="329"/>
      <c r="C4" s="329"/>
      <c r="D4" s="19"/>
      <c r="E4" s="19"/>
      <c r="F4" s="19"/>
      <c r="G4" s="19"/>
      <c r="H4" s="19"/>
      <c r="I4" s="19"/>
      <c r="J4" s="19"/>
      <c r="K4" s="19"/>
    </row>
    <row r="5" spans="1:15" s="14" customFormat="1" ht="27" customHeight="1" thickBot="1" x14ac:dyDescent="0.25">
      <c r="A5" s="83" t="s">
        <v>23</v>
      </c>
      <c r="B5" s="83" t="s">
        <v>48</v>
      </c>
      <c r="C5" s="84" t="str">
        <f>'Budget Worksheet'!D5</f>
        <v>Program 1</v>
      </c>
      <c r="D5" s="85" t="str">
        <f>'Budget Worksheet'!E5</f>
        <v>Program 2</v>
      </c>
      <c r="E5" s="85" t="str">
        <f>'Budget Worksheet'!F5</f>
        <v>Program 3</v>
      </c>
      <c r="F5" s="85" t="str">
        <f>'Budget Worksheet'!G5</f>
        <v>Program 4</v>
      </c>
      <c r="G5" s="85" t="str">
        <f>'Budget Worksheet'!H5</f>
        <v>Program 5</v>
      </c>
      <c r="H5" s="85" t="str">
        <f>'Budget Worksheet'!I5</f>
        <v>Program 6</v>
      </c>
      <c r="I5" s="85" t="str">
        <f>'Budget Worksheet'!J5</f>
        <v>Program 7</v>
      </c>
      <c r="J5" s="85" t="str">
        <f>'Budget Worksheet'!K5</f>
        <v>M&amp;G</v>
      </c>
      <c r="K5" s="185" t="str">
        <f>'Budget Worksheet'!L5</f>
        <v>Fundraising</v>
      </c>
    </row>
    <row r="6" spans="1:15" customFormat="1" x14ac:dyDescent="0.2">
      <c r="K6" s="134"/>
    </row>
    <row r="7" spans="1:15" customFormat="1" ht="15.75" x14ac:dyDescent="0.25">
      <c r="A7" s="24" t="s">
        <v>77</v>
      </c>
      <c r="K7" s="134"/>
    </row>
    <row r="8" spans="1:15" customFormat="1" ht="13.5" thickBot="1" x14ac:dyDescent="0.25">
      <c r="K8" s="134"/>
      <c r="M8" s="121"/>
      <c r="N8" s="121"/>
    </row>
    <row r="9" spans="1:15" x14ac:dyDescent="0.2">
      <c r="A9" s="8" t="s">
        <v>15</v>
      </c>
      <c r="B9" s="27"/>
      <c r="C9" s="9"/>
      <c r="D9" s="10"/>
      <c r="E9" s="10"/>
      <c r="F9" s="10"/>
      <c r="G9" s="10"/>
      <c r="H9" s="10"/>
      <c r="I9" s="10"/>
      <c r="J9" s="10"/>
      <c r="K9" s="44"/>
      <c r="L9" s="16"/>
      <c r="M9" s="325"/>
      <c r="N9" s="325"/>
      <c r="O9" s="16"/>
    </row>
    <row r="10" spans="1:15" x14ac:dyDescent="0.2">
      <c r="A10" s="174" t="str">
        <f>IF('Budget Worksheet'!A10=0," ",'Budget Worksheet'!A10)</f>
        <v xml:space="preserve"> </v>
      </c>
      <c r="B10" s="175">
        <f>'Budget Worksheet'!C10</f>
        <v>0</v>
      </c>
      <c r="C10" s="191">
        <f>'Budget Worksheet'!D10*'Budget Worksheet'!$C10</f>
        <v>0</v>
      </c>
      <c r="D10" s="191">
        <f>'Budget Worksheet'!E10*'Budget Worksheet'!$C10</f>
        <v>0</v>
      </c>
      <c r="E10" s="191">
        <f>'Budget Worksheet'!F10*'Budget Worksheet'!$C10</f>
        <v>0</v>
      </c>
      <c r="F10" s="191">
        <f>'Budget Worksheet'!G10*'Budget Worksheet'!$C10</f>
        <v>0</v>
      </c>
      <c r="G10" s="191">
        <f>'Budget Worksheet'!H10*'Budget Worksheet'!$C10</f>
        <v>0</v>
      </c>
      <c r="H10" s="191">
        <f>'Budget Worksheet'!I10*'Budget Worksheet'!$C10</f>
        <v>0</v>
      </c>
      <c r="I10" s="191">
        <f>'Budget Worksheet'!J10*'Budget Worksheet'!$C10</f>
        <v>0</v>
      </c>
      <c r="J10" s="191">
        <f>'Budget Worksheet'!K10*'Budget Worksheet'!$C10</f>
        <v>0</v>
      </c>
      <c r="K10" s="192">
        <f>'Budget Worksheet'!L10*'Budget Worksheet'!$C10</f>
        <v>0</v>
      </c>
      <c r="L10" s="16"/>
      <c r="M10" s="16"/>
      <c r="O10" s="16"/>
    </row>
    <row r="11" spans="1:15" x14ac:dyDescent="0.2">
      <c r="A11" s="174" t="str">
        <f>IF('Budget Worksheet'!A11=0," ",'Budget Worksheet'!A11)</f>
        <v xml:space="preserve"> </v>
      </c>
      <c r="B11" s="175">
        <f>'Budget Worksheet'!C11</f>
        <v>0</v>
      </c>
      <c r="C11" s="191">
        <f>'Budget Worksheet'!D11*'Budget Worksheet'!$C11</f>
        <v>0</v>
      </c>
      <c r="D11" s="191">
        <f>'Budget Worksheet'!E11*'Budget Worksheet'!$C11</f>
        <v>0</v>
      </c>
      <c r="E11" s="191">
        <f>'Budget Worksheet'!F11*'Budget Worksheet'!$C11</f>
        <v>0</v>
      </c>
      <c r="F11" s="191">
        <f>'Budget Worksheet'!G11*'Budget Worksheet'!$C11</f>
        <v>0</v>
      </c>
      <c r="G11" s="191">
        <f>'Budget Worksheet'!H11*'Budget Worksheet'!$C11</f>
        <v>0</v>
      </c>
      <c r="H11" s="191">
        <f>'Budget Worksheet'!I11*'Budget Worksheet'!$C11</f>
        <v>0</v>
      </c>
      <c r="I11" s="191">
        <f>'Budget Worksheet'!J11*'Budget Worksheet'!$C11</f>
        <v>0</v>
      </c>
      <c r="J11" s="191">
        <f>'Budget Worksheet'!K11*'Budget Worksheet'!$C11</f>
        <v>0</v>
      </c>
      <c r="K11" s="192">
        <f>'Budget Worksheet'!L11*'Budget Worksheet'!$C11</f>
        <v>0</v>
      </c>
      <c r="L11" s="16"/>
      <c r="M11" s="16"/>
      <c r="O11" s="16"/>
    </row>
    <row r="12" spans="1:15" x14ac:dyDescent="0.2">
      <c r="A12" s="174" t="str">
        <f>IF('Budget Worksheet'!A12=0," ",'Budget Worksheet'!A12)</f>
        <v xml:space="preserve"> </v>
      </c>
      <c r="B12" s="175">
        <f>'Budget Worksheet'!C12</f>
        <v>0</v>
      </c>
      <c r="C12" s="191">
        <f>'Budget Worksheet'!D12*'Budget Worksheet'!$C12</f>
        <v>0</v>
      </c>
      <c r="D12" s="191">
        <f>'Budget Worksheet'!E12*'Budget Worksheet'!$C12</f>
        <v>0</v>
      </c>
      <c r="E12" s="191">
        <f>'Budget Worksheet'!F12*'Budget Worksheet'!$C12</f>
        <v>0</v>
      </c>
      <c r="F12" s="191">
        <f>'Budget Worksheet'!G12*'Budget Worksheet'!$C12</f>
        <v>0</v>
      </c>
      <c r="G12" s="191">
        <f>'Budget Worksheet'!H12*'Budget Worksheet'!$C12</f>
        <v>0</v>
      </c>
      <c r="H12" s="191">
        <f>'Budget Worksheet'!I12*'Budget Worksheet'!$C12</f>
        <v>0</v>
      </c>
      <c r="I12" s="191">
        <f>'Budget Worksheet'!J12*'Budget Worksheet'!$C12</f>
        <v>0</v>
      </c>
      <c r="J12" s="191">
        <f>'Budget Worksheet'!K12*'Budget Worksheet'!$C12</f>
        <v>0</v>
      </c>
      <c r="K12" s="192">
        <f>'Budget Worksheet'!L12*'Budget Worksheet'!$C12</f>
        <v>0</v>
      </c>
      <c r="L12" s="16"/>
      <c r="M12" s="16"/>
      <c r="O12" s="16"/>
    </row>
    <row r="13" spans="1:15" x14ac:dyDescent="0.2">
      <c r="A13" s="174" t="str">
        <f>IF('Budget Worksheet'!A13=0," ",'Budget Worksheet'!A13)</f>
        <v xml:space="preserve"> </v>
      </c>
      <c r="B13" s="175">
        <f>'Budget Worksheet'!C13</f>
        <v>0</v>
      </c>
      <c r="C13" s="191">
        <f>'Budget Worksheet'!D13*'Budget Worksheet'!$C13</f>
        <v>0</v>
      </c>
      <c r="D13" s="191">
        <f>'Budget Worksheet'!E13*'Budget Worksheet'!$C13</f>
        <v>0</v>
      </c>
      <c r="E13" s="191">
        <f>'Budget Worksheet'!F13*'Budget Worksheet'!$C13</f>
        <v>0</v>
      </c>
      <c r="F13" s="191">
        <f>'Budget Worksheet'!G13*'Budget Worksheet'!$C13</f>
        <v>0</v>
      </c>
      <c r="G13" s="191">
        <f>'Budget Worksheet'!H13*'Budget Worksheet'!$C13</f>
        <v>0</v>
      </c>
      <c r="H13" s="191">
        <f>'Budget Worksheet'!I13*'Budget Worksheet'!$C13</f>
        <v>0</v>
      </c>
      <c r="I13" s="191">
        <f>'Budget Worksheet'!J13*'Budget Worksheet'!$C13</f>
        <v>0</v>
      </c>
      <c r="J13" s="191">
        <f>'Budget Worksheet'!K13*'Budget Worksheet'!$C13</f>
        <v>0</v>
      </c>
      <c r="K13" s="192">
        <f>'Budget Worksheet'!L13*'Budget Worksheet'!$C13</f>
        <v>0</v>
      </c>
      <c r="L13" s="16"/>
      <c r="M13" s="16"/>
      <c r="O13" s="16"/>
    </row>
    <row r="14" spans="1:15" x14ac:dyDescent="0.2">
      <c r="A14" s="174" t="str">
        <f>IF('Budget Worksheet'!A14=0," ",'Budget Worksheet'!A14)</f>
        <v xml:space="preserve"> </v>
      </c>
      <c r="B14" s="175">
        <f>'Budget Worksheet'!C14</f>
        <v>0</v>
      </c>
      <c r="C14" s="191">
        <f>'Budget Worksheet'!D14*'Budget Worksheet'!$C14</f>
        <v>0</v>
      </c>
      <c r="D14" s="191">
        <f>'Budget Worksheet'!E14*'Budget Worksheet'!$C14</f>
        <v>0</v>
      </c>
      <c r="E14" s="191">
        <f>'Budget Worksheet'!F14*'Budget Worksheet'!$C14</f>
        <v>0</v>
      </c>
      <c r="F14" s="191">
        <f>'Budget Worksheet'!G14*'Budget Worksheet'!$C14</f>
        <v>0</v>
      </c>
      <c r="G14" s="191">
        <f>'Budget Worksheet'!H14*'Budget Worksheet'!$C14</f>
        <v>0</v>
      </c>
      <c r="H14" s="191">
        <f>'Budget Worksheet'!I14*'Budget Worksheet'!$C14</f>
        <v>0</v>
      </c>
      <c r="I14" s="191">
        <f>'Budget Worksheet'!J14*'Budget Worksheet'!$C14</f>
        <v>0</v>
      </c>
      <c r="J14" s="191">
        <f>'Budget Worksheet'!K14*'Budget Worksheet'!$C14</f>
        <v>0</v>
      </c>
      <c r="K14" s="192">
        <f>'Budget Worksheet'!L14*'Budget Worksheet'!$C14</f>
        <v>0</v>
      </c>
      <c r="L14" s="16"/>
      <c r="M14" s="16"/>
      <c r="O14" s="16"/>
    </row>
    <row r="15" spans="1:15" x14ac:dyDescent="0.2">
      <c r="A15" s="174" t="str">
        <f>IF('Budget Worksheet'!A15=0," ",'Budget Worksheet'!A15)</f>
        <v xml:space="preserve"> </v>
      </c>
      <c r="B15" s="175">
        <f>'Budget Worksheet'!C15</f>
        <v>0</v>
      </c>
      <c r="C15" s="191">
        <f>'Budget Worksheet'!D15*'Budget Worksheet'!$C15</f>
        <v>0</v>
      </c>
      <c r="D15" s="191">
        <f>'Budget Worksheet'!E15*'Budget Worksheet'!$C15</f>
        <v>0</v>
      </c>
      <c r="E15" s="191">
        <f>'Budget Worksheet'!F15*'Budget Worksheet'!$C15</f>
        <v>0</v>
      </c>
      <c r="F15" s="191">
        <f>'Budget Worksheet'!G15*'Budget Worksheet'!$C15</f>
        <v>0</v>
      </c>
      <c r="G15" s="191">
        <f>'Budget Worksheet'!H15*'Budget Worksheet'!$C15</f>
        <v>0</v>
      </c>
      <c r="H15" s="191">
        <f>'Budget Worksheet'!I15*'Budget Worksheet'!$C15</f>
        <v>0</v>
      </c>
      <c r="I15" s="191">
        <f>'Budget Worksheet'!J15*'Budget Worksheet'!$C15</f>
        <v>0</v>
      </c>
      <c r="J15" s="191">
        <f>'Budget Worksheet'!K15*'Budget Worksheet'!$C15</f>
        <v>0</v>
      </c>
      <c r="K15" s="192">
        <f>'Budget Worksheet'!L15*'Budget Worksheet'!$C15</f>
        <v>0</v>
      </c>
      <c r="L15" s="16"/>
      <c r="M15" s="16"/>
      <c r="O15" s="16"/>
    </row>
    <row r="16" spans="1:15" x14ac:dyDescent="0.2">
      <c r="A16" s="174" t="str">
        <f>IF('Budget Worksheet'!A16=0," ",'Budget Worksheet'!A16)</f>
        <v xml:space="preserve"> </v>
      </c>
      <c r="B16" s="175">
        <f>'Budget Worksheet'!C16</f>
        <v>0</v>
      </c>
      <c r="C16" s="191">
        <f>'Budget Worksheet'!D16*'Budget Worksheet'!$C16</f>
        <v>0</v>
      </c>
      <c r="D16" s="191">
        <f>'Budget Worksheet'!E16*'Budget Worksheet'!$C16</f>
        <v>0</v>
      </c>
      <c r="E16" s="191">
        <f>'Budget Worksheet'!F16*'Budget Worksheet'!$C16</f>
        <v>0</v>
      </c>
      <c r="F16" s="191">
        <f>'Budget Worksheet'!G16*'Budget Worksheet'!$C16</f>
        <v>0</v>
      </c>
      <c r="G16" s="191">
        <f>'Budget Worksheet'!H16*'Budget Worksheet'!$C16</f>
        <v>0</v>
      </c>
      <c r="H16" s="191">
        <f>'Budget Worksheet'!I16*'Budget Worksheet'!$C16</f>
        <v>0</v>
      </c>
      <c r="I16" s="191">
        <f>'Budget Worksheet'!J16*'Budget Worksheet'!$C16</f>
        <v>0</v>
      </c>
      <c r="J16" s="191">
        <f>'Budget Worksheet'!K16*'Budget Worksheet'!$C16</f>
        <v>0</v>
      </c>
      <c r="K16" s="192">
        <f>'Budget Worksheet'!L16*'Budget Worksheet'!$C16</f>
        <v>0</v>
      </c>
      <c r="L16" s="16"/>
      <c r="M16" s="16"/>
      <c r="O16" s="16"/>
    </row>
    <row r="17" spans="1:15" x14ac:dyDescent="0.2">
      <c r="A17" s="174" t="str">
        <f>IF('Budget Worksheet'!A17=0," ",'Budget Worksheet'!A17)</f>
        <v xml:space="preserve"> </v>
      </c>
      <c r="B17" s="175">
        <f>'Budget Worksheet'!C17</f>
        <v>0</v>
      </c>
      <c r="C17" s="191">
        <f>'Budget Worksheet'!D17*'Budget Worksheet'!$C17</f>
        <v>0</v>
      </c>
      <c r="D17" s="191">
        <f>'Budget Worksheet'!E17*'Budget Worksheet'!$C17</f>
        <v>0</v>
      </c>
      <c r="E17" s="191">
        <f>'Budget Worksheet'!F17*'Budget Worksheet'!$C17</f>
        <v>0</v>
      </c>
      <c r="F17" s="191">
        <f>'Budget Worksheet'!G17*'Budget Worksheet'!$C17</f>
        <v>0</v>
      </c>
      <c r="G17" s="191">
        <f>'Budget Worksheet'!H17*'Budget Worksheet'!$C17</f>
        <v>0</v>
      </c>
      <c r="H17" s="191">
        <f>'Budget Worksheet'!I17*'Budget Worksheet'!$C17</f>
        <v>0</v>
      </c>
      <c r="I17" s="191">
        <f>'Budget Worksheet'!J17*'Budget Worksheet'!$C17</f>
        <v>0</v>
      </c>
      <c r="J17" s="191">
        <f>'Budget Worksheet'!K17*'Budget Worksheet'!$C17</f>
        <v>0</v>
      </c>
      <c r="K17" s="192">
        <f>'Budget Worksheet'!L17*'Budget Worksheet'!$C17</f>
        <v>0</v>
      </c>
      <c r="L17" s="16"/>
      <c r="M17" s="16"/>
      <c r="O17" s="16"/>
    </row>
    <row r="18" spans="1:15" x14ac:dyDescent="0.2">
      <c r="A18" s="174" t="str">
        <f>IF('Budget Worksheet'!A18=0," ",'Budget Worksheet'!A18)</f>
        <v xml:space="preserve"> </v>
      </c>
      <c r="B18" s="175">
        <f>'Budget Worksheet'!C18</f>
        <v>0</v>
      </c>
      <c r="C18" s="191">
        <f>'Budget Worksheet'!D18*'Budget Worksheet'!$C18</f>
        <v>0</v>
      </c>
      <c r="D18" s="191">
        <f>'Budget Worksheet'!E18*'Budget Worksheet'!$C18</f>
        <v>0</v>
      </c>
      <c r="E18" s="191">
        <f>'Budget Worksheet'!F18*'Budget Worksheet'!$C18</f>
        <v>0</v>
      </c>
      <c r="F18" s="191">
        <f>'Budget Worksheet'!G18*'Budget Worksheet'!$C18</f>
        <v>0</v>
      </c>
      <c r="G18" s="191">
        <f>'Budget Worksheet'!H18*'Budget Worksheet'!$C18</f>
        <v>0</v>
      </c>
      <c r="H18" s="191">
        <f>'Budget Worksheet'!I18*'Budget Worksheet'!$C18</f>
        <v>0</v>
      </c>
      <c r="I18" s="191">
        <f>'Budget Worksheet'!J18*'Budget Worksheet'!$C18</f>
        <v>0</v>
      </c>
      <c r="J18" s="191">
        <f>'Budget Worksheet'!K18*'Budget Worksheet'!$C18</f>
        <v>0</v>
      </c>
      <c r="K18" s="192">
        <f>'Budget Worksheet'!L18*'Budget Worksheet'!$C18</f>
        <v>0</v>
      </c>
      <c r="L18" s="16"/>
      <c r="M18" s="16"/>
      <c r="O18" s="16"/>
    </row>
    <row r="19" spans="1:15" x14ac:dyDescent="0.2">
      <c r="A19" s="174" t="str">
        <f>IF('Budget Worksheet'!A19=0," ",'Budget Worksheet'!A19)</f>
        <v xml:space="preserve"> </v>
      </c>
      <c r="B19" s="175">
        <f>'Budget Worksheet'!C19</f>
        <v>0</v>
      </c>
      <c r="C19" s="191">
        <f>'Budget Worksheet'!D19*'Budget Worksheet'!$C19</f>
        <v>0</v>
      </c>
      <c r="D19" s="191">
        <f>'Budget Worksheet'!E19*'Budget Worksheet'!$C19</f>
        <v>0</v>
      </c>
      <c r="E19" s="191">
        <f>'Budget Worksheet'!F19*'Budget Worksheet'!$C19</f>
        <v>0</v>
      </c>
      <c r="F19" s="191">
        <f>'Budget Worksheet'!G19*'Budget Worksheet'!$C19</f>
        <v>0</v>
      </c>
      <c r="G19" s="191">
        <f>'Budget Worksheet'!H19*'Budget Worksheet'!$C19</f>
        <v>0</v>
      </c>
      <c r="H19" s="191">
        <f>'Budget Worksheet'!I19*'Budget Worksheet'!$C19</f>
        <v>0</v>
      </c>
      <c r="I19" s="191">
        <f>'Budget Worksheet'!J19*'Budget Worksheet'!$C19</f>
        <v>0</v>
      </c>
      <c r="J19" s="191">
        <f>'Budget Worksheet'!K19*'Budget Worksheet'!$C19</f>
        <v>0</v>
      </c>
      <c r="K19" s="192">
        <f>'Budget Worksheet'!L19*'Budget Worksheet'!$C19</f>
        <v>0</v>
      </c>
      <c r="L19" s="16"/>
      <c r="M19" s="16"/>
      <c r="O19" s="16"/>
    </row>
    <row r="20" spans="1:15" x14ac:dyDescent="0.2">
      <c r="A20" s="174" t="str">
        <f>IF('Budget Worksheet'!A20=0," ",'Budget Worksheet'!A20)</f>
        <v xml:space="preserve"> </v>
      </c>
      <c r="B20" s="175">
        <f>'Budget Worksheet'!C20</f>
        <v>0</v>
      </c>
      <c r="C20" s="191">
        <f>'Budget Worksheet'!D20*'Budget Worksheet'!$C20</f>
        <v>0</v>
      </c>
      <c r="D20" s="191">
        <f>'Budget Worksheet'!E20*'Budget Worksheet'!$C20</f>
        <v>0</v>
      </c>
      <c r="E20" s="191">
        <f>'Budget Worksheet'!F20*'Budget Worksheet'!$C20</f>
        <v>0</v>
      </c>
      <c r="F20" s="191">
        <f>'Budget Worksheet'!G20*'Budget Worksheet'!$C20</f>
        <v>0</v>
      </c>
      <c r="G20" s="191">
        <f>'Budget Worksheet'!H20*'Budget Worksheet'!$C20</f>
        <v>0</v>
      </c>
      <c r="H20" s="191">
        <f>'Budget Worksheet'!I20*'Budget Worksheet'!$C20</f>
        <v>0</v>
      </c>
      <c r="I20" s="191">
        <f>'Budget Worksheet'!J20*'Budget Worksheet'!$C20</f>
        <v>0</v>
      </c>
      <c r="J20" s="191">
        <f>'Budget Worksheet'!K20*'Budget Worksheet'!$C20</f>
        <v>0</v>
      </c>
      <c r="K20" s="192">
        <f>'Budget Worksheet'!L20*'Budget Worksheet'!$C20</f>
        <v>0</v>
      </c>
      <c r="L20" s="16"/>
      <c r="M20" s="16"/>
      <c r="O20" s="16"/>
    </row>
    <row r="21" spans="1:15" x14ac:dyDescent="0.2">
      <c r="A21" s="174" t="str">
        <f>IF('Budget Worksheet'!A21=0," ",'Budget Worksheet'!A21)</f>
        <v xml:space="preserve"> </v>
      </c>
      <c r="B21" s="175">
        <f>'Budget Worksheet'!C21</f>
        <v>0</v>
      </c>
      <c r="C21" s="191">
        <f>'Budget Worksheet'!D21*'Budget Worksheet'!$C21</f>
        <v>0</v>
      </c>
      <c r="D21" s="191">
        <f>'Budget Worksheet'!E21*'Budget Worksheet'!$C21</f>
        <v>0</v>
      </c>
      <c r="E21" s="191">
        <f>'Budget Worksheet'!F21*'Budget Worksheet'!$C21</f>
        <v>0</v>
      </c>
      <c r="F21" s="191">
        <f>'Budget Worksheet'!G21*'Budget Worksheet'!$C21</f>
        <v>0</v>
      </c>
      <c r="G21" s="191">
        <f>'Budget Worksheet'!H21*'Budget Worksheet'!$C21</f>
        <v>0</v>
      </c>
      <c r="H21" s="191">
        <f>'Budget Worksheet'!I21*'Budget Worksheet'!$C21</f>
        <v>0</v>
      </c>
      <c r="I21" s="191">
        <f>'Budget Worksheet'!J21*'Budget Worksheet'!$C21</f>
        <v>0</v>
      </c>
      <c r="J21" s="191">
        <f>'Budget Worksheet'!K21*'Budget Worksheet'!$C21</f>
        <v>0</v>
      </c>
      <c r="K21" s="192">
        <f>'Budget Worksheet'!L21*'Budget Worksheet'!$C21</f>
        <v>0</v>
      </c>
      <c r="L21" s="16"/>
      <c r="M21" s="16"/>
      <c r="O21" s="16"/>
    </row>
    <row r="22" spans="1:15" x14ac:dyDescent="0.2">
      <c r="A22" s="174" t="str">
        <f>IF('Budget Worksheet'!A22=0," ",'Budget Worksheet'!A22)</f>
        <v xml:space="preserve"> </v>
      </c>
      <c r="B22" s="175">
        <f>'Budget Worksheet'!C22</f>
        <v>0</v>
      </c>
      <c r="C22" s="191">
        <f>'Budget Worksheet'!D22*'Budget Worksheet'!$C22</f>
        <v>0</v>
      </c>
      <c r="D22" s="191">
        <f>'Budget Worksheet'!E22*'Budget Worksheet'!$C22</f>
        <v>0</v>
      </c>
      <c r="E22" s="191">
        <f>'Budget Worksheet'!F22*'Budget Worksheet'!$C22</f>
        <v>0</v>
      </c>
      <c r="F22" s="191">
        <f>'Budget Worksheet'!G22*'Budget Worksheet'!$C22</f>
        <v>0</v>
      </c>
      <c r="G22" s="191">
        <f>'Budget Worksheet'!H22*'Budget Worksheet'!$C22</f>
        <v>0</v>
      </c>
      <c r="H22" s="191">
        <f>'Budget Worksheet'!I22*'Budget Worksheet'!$C22</f>
        <v>0</v>
      </c>
      <c r="I22" s="191">
        <f>'Budget Worksheet'!J22*'Budget Worksheet'!$C22</f>
        <v>0</v>
      </c>
      <c r="J22" s="191">
        <f>'Budget Worksheet'!K22*'Budget Worksheet'!$C22</f>
        <v>0</v>
      </c>
      <c r="K22" s="192">
        <f>'Budget Worksheet'!L22*'Budget Worksheet'!$C22</f>
        <v>0</v>
      </c>
      <c r="L22" s="16"/>
      <c r="M22" s="16"/>
      <c r="O22" s="16"/>
    </row>
    <row r="23" spans="1:15" x14ac:dyDescent="0.2">
      <c r="A23" s="174" t="str">
        <f>IF('Budget Worksheet'!A23=0," ",'Budget Worksheet'!A23)</f>
        <v xml:space="preserve"> </v>
      </c>
      <c r="B23" s="175">
        <f>'Budget Worksheet'!C23</f>
        <v>0</v>
      </c>
      <c r="C23" s="191">
        <f>'Budget Worksheet'!D23*'Budget Worksheet'!$C23</f>
        <v>0</v>
      </c>
      <c r="D23" s="191">
        <f>'Budget Worksheet'!E23*'Budget Worksheet'!$C23</f>
        <v>0</v>
      </c>
      <c r="E23" s="191">
        <f>'Budget Worksheet'!F23*'Budget Worksheet'!$C23</f>
        <v>0</v>
      </c>
      <c r="F23" s="191">
        <f>'Budget Worksheet'!G23*'Budget Worksheet'!$C23</f>
        <v>0</v>
      </c>
      <c r="G23" s="191">
        <f>'Budget Worksheet'!H23*'Budget Worksheet'!$C23</f>
        <v>0</v>
      </c>
      <c r="H23" s="191">
        <f>'Budget Worksheet'!I23*'Budget Worksheet'!$C23</f>
        <v>0</v>
      </c>
      <c r="I23" s="191">
        <f>'Budget Worksheet'!J23*'Budget Worksheet'!$C23</f>
        <v>0</v>
      </c>
      <c r="J23" s="191">
        <f>'Budget Worksheet'!K23*'Budget Worksheet'!$C23</f>
        <v>0</v>
      </c>
      <c r="K23" s="192">
        <f>'Budget Worksheet'!L23*'Budget Worksheet'!$C23</f>
        <v>0</v>
      </c>
      <c r="L23" s="16"/>
      <c r="M23" s="16"/>
      <c r="O23" s="16"/>
    </row>
    <row r="24" spans="1:15" x14ac:dyDescent="0.2">
      <c r="A24" s="174" t="str">
        <f>IF('Budget Worksheet'!A24=0," ",'Budget Worksheet'!A24)</f>
        <v xml:space="preserve"> </v>
      </c>
      <c r="B24" s="175">
        <f>'Budget Worksheet'!C24</f>
        <v>0</v>
      </c>
      <c r="C24" s="191">
        <f>'Budget Worksheet'!D24*'Budget Worksheet'!$C24</f>
        <v>0</v>
      </c>
      <c r="D24" s="191">
        <f>'Budget Worksheet'!E24*'Budget Worksheet'!$C24</f>
        <v>0</v>
      </c>
      <c r="E24" s="191">
        <f>'Budget Worksheet'!F24*'Budget Worksheet'!$C24</f>
        <v>0</v>
      </c>
      <c r="F24" s="191">
        <f>'Budget Worksheet'!G24*'Budget Worksheet'!$C24</f>
        <v>0</v>
      </c>
      <c r="G24" s="191">
        <f>'Budget Worksheet'!H24*'Budget Worksheet'!$C24</f>
        <v>0</v>
      </c>
      <c r="H24" s="191">
        <f>'Budget Worksheet'!I24*'Budget Worksheet'!$C24</f>
        <v>0</v>
      </c>
      <c r="I24" s="191">
        <f>'Budget Worksheet'!J24*'Budget Worksheet'!$C24</f>
        <v>0</v>
      </c>
      <c r="J24" s="191">
        <f>'Budget Worksheet'!K24*'Budget Worksheet'!$C24</f>
        <v>0</v>
      </c>
      <c r="K24" s="192">
        <f>'Budget Worksheet'!L24*'Budget Worksheet'!$C24</f>
        <v>0</v>
      </c>
      <c r="L24" s="16"/>
      <c r="M24" s="16"/>
      <c r="O24" s="16"/>
    </row>
    <row r="25" spans="1:15" x14ac:dyDescent="0.2">
      <c r="A25" s="174" t="str">
        <f>IF('Budget Worksheet'!A25=0," ",'Budget Worksheet'!A25)</f>
        <v xml:space="preserve"> </v>
      </c>
      <c r="B25" s="175">
        <f>'Budget Worksheet'!C25</f>
        <v>0</v>
      </c>
      <c r="C25" s="191">
        <f>'Budget Worksheet'!D25*'Budget Worksheet'!$C25</f>
        <v>0</v>
      </c>
      <c r="D25" s="191">
        <f>'Budget Worksheet'!E25*'Budget Worksheet'!$C25</f>
        <v>0</v>
      </c>
      <c r="E25" s="191">
        <f>'Budget Worksheet'!F25*'Budget Worksheet'!$C25</f>
        <v>0</v>
      </c>
      <c r="F25" s="191">
        <f>'Budget Worksheet'!G25*'Budget Worksheet'!$C25</f>
        <v>0</v>
      </c>
      <c r="G25" s="191">
        <f>'Budget Worksheet'!H25*'Budget Worksheet'!$C25</f>
        <v>0</v>
      </c>
      <c r="H25" s="191">
        <f>'Budget Worksheet'!I25*'Budget Worksheet'!$C25</f>
        <v>0</v>
      </c>
      <c r="I25" s="191">
        <f>'Budget Worksheet'!J25*'Budget Worksheet'!$C25</f>
        <v>0</v>
      </c>
      <c r="J25" s="191">
        <f>'Budget Worksheet'!K25*'Budget Worksheet'!$C25</f>
        <v>0</v>
      </c>
      <c r="K25" s="192">
        <f>'Budget Worksheet'!L25*'Budget Worksheet'!$C25</f>
        <v>0</v>
      </c>
      <c r="L25" s="16"/>
      <c r="M25" s="16"/>
      <c r="O25" s="16"/>
    </row>
    <row r="26" spans="1:15" x14ac:dyDescent="0.2">
      <c r="A26" s="174" t="str">
        <f>IF('Budget Worksheet'!A26=0," ",'Budget Worksheet'!A26)</f>
        <v xml:space="preserve"> </v>
      </c>
      <c r="B26" s="175">
        <f>'Budget Worksheet'!C26</f>
        <v>0</v>
      </c>
      <c r="C26" s="191">
        <f>'Budget Worksheet'!D26*'Budget Worksheet'!$C26</f>
        <v>0</v>
      </c>
      <c r="D26" s="191">
        <f>'Budget Worksheet'!E26*'Budget Worksheet'!$C26</f>
        <v>0</v>
      </c>
      <c r="E26" s="191">
        <f>'Budget Worksheet'!F26*'Budget Worksheet'!$C26</f>
        <v>0</v>
      </c>
      <c r="F26" s="191">
        <f>'Budget Worksheet'!G26*'Budget Worksheet'!$C26</f>
        <v>0</v>
      </c>
      <c r="G26" s="191">
        <f>'Budget Worksheet'!H26*'Budget Worksheet'!$C26</f>
        <v>0</v>
      </c>
      <c r="H26" s="191">
        <f>'Budget Worksheet'!I26*'Budget Worksheet'!$C26</f>
        <v>0</v>
      </c>
      <c r="I26" s="191">
        <f>'Budget Worksheet'!J26*'Budget Worksheet'!$C26</f>
        <v>0</v>
      </c>
      <c r="J26" s="191">
        <f>'Budget Worksheet'!K26*'Budget Worksheet'!$C26</f>
        <v>0</v>
      </c>
      <c r="K26" s="192">
        <f>'Budget Worksheet'!L26*'Budget Worksheet'!$C26</f>
        <v>0</v>
      </c>
      <c r="L26" s="16"/>
      <c r="M26" s="16"/>
      <c r="O26" s="16"/>
    </row>
    <row r="27" spans="1:15" x14ac:dyDescent="0.2">
      <c r="A27" s="174" t="str">
        <f>IF('Budget Worksheet'!A27=0," ",'Budget Worksheet'!A27)</f>
        <v xml:space="preserve"> </v>
      </c>
      <c r="B27" s="175">
        <f>'Budget Worksheet'!C27</f>
        <v>0</v>
      </c>
      <c r="C27" s="191">
        <f>'Budget Worksheet'!D27*'Budget Worksheet'!$C27</f>
        <v>0</v>
      </c>
      <c r="D27" s="191">
        <f>'Budget Worksheet'!E27*'Budget Worksheet'!$C27</f>
        <v>0</v>
      </c>
      <c r="E27" s="191">
        <f>'Budget Worksheet'!F27*'Budget Worksheet'!$C27</f>
        <v>0</v>
      </c>
      <c r="F27" s="191">
        <f>'Budget Worksheet'!G27*'Budget Worksheet'!$C27</f>
        <v>0</v>
      </c>
      <c r="G27" s="191">
        <f>'Budget Worksheet'!H27*'Budget Worksheet'!$C27</f>
        <v>0</v>
      </c>
      <c r="H27" s="191">
        <f>'Budget Worksheet'!I27*'Budget Worksheet'!$C27</f>
        <v>0</v>
      </c>
      <c r="I27" s="191">
        <f>'Budget Worksheet'!J27*'Budget Worksheet'!$C27</f>
        <v>0</v>
      </c>
      <c r="J27" s="191">
        <f>'Budget Worksheet'!K27*'Budget Worksheet'!$C27</f>
        <v>0</v>
      </c>
      <c r="K27" s="192">
        <f>'Budget Worksheet'!L27*'Budget Worksheet'!$C27</f>
        <v>0</v>
      </c>
      <c r="L27" s="16"/>
      <c r="M27" s="16"/>
      <c r="O27" s="16"/>
    </row>
    <row r="28" spans="1:15" x14ac:dyDescent="0.2">
      <c r="A28" s="174" t="str">
        <f>IF('Budget Worksheet'!A28=0," ",'Budget Worksheet'!A28)</f>
        <v xml:space="preserve"> </v>
      </c>
      <c r="B28" s="175">
        <f>'Budget Worksheet'!C28</f>
        <v>0</v>
      </c>
      <c r="C28" s="191">
        <f>'Budget Worksheet'!D28*'Budget Worksheet'!$C28</f>
        <v>0</v>
      </c>
      <c r="D28" s="191">
        <f>'Budget Worksheet'!E28*'Budget Worksheet'!$C28</f>
        <v>0</v>
      </c>
      <c r="E28" s="191">
        <f>'Budget Worksheet'!F28*'Budget Worksheet'!$C28</f>
        <v>0</v>
      </c>
      <c r="F28" s="191">
        <f>'Budget Worksheet'!G28*'Budget Worksheet'!$C28</f>
        <v>0</v>
      </c>
      <c r="G28" s="191">
        <f>'Budget Worksheet'!H28*'Budget Worksheet'!$C28</f>
        <v>0</v>
      </c>
      <c r="H28" s="191">
        <f>'Budget Worksheet'!I28*'Budget Worksheet'!$C28</f>
        <v>0</v>
      </c>
      <c r="I28" s="191">
        <f>'Budget Worksheet'!J28*'Budget Worksheet'!$C28</f>
        <v>0</v>
      </c>
      <c r="J28" s="191">
        <f>'Budget Worksheet'!K28*'Budget Worksheet'!$C28</f>
        <v>0</v>
      </c>
      <c r="K28" s="192">
        <f>'Budget Worksheet'!L28*'Budget Worksheet'!$C28</f>
        <v>0</v>
      </c>
      <c r="L28" s="16"/>
      <c r="M28" s="16"/>
      <c r="O28" s="16"/>
    </row>
    <row r="29" spans="1:15" x14ac:dyDescent="0.2">
      <c r="A29" s="174" t="str">
        <f>IF('Budget Worksheet'!A29=0," ",'Budget Worksheet'!A29)</f>
        <v xml:space="preserve"> </v>
      </c>
      <c r="B29" s="175">
        <f>'Budget Worksheet'!C29</f>
        <v>0</v>
      </c>
      <c r="C29" s="191">
        <f>'Budget Worksheet'!D29*'Budget Worksheet'!$C29</f>
        <v>0</v>
      </c>
      <c r="D29" s="191">
        <f>'Budget Worksheet'!E29*'Budget Worksheet'!$C29</f>
        <v>0</v>
      </c>
      <c r="E29" s="191">
        <f>'Budget Worksheet'!F29*'Budget Worksheet'!$C29</f>
        <v>0</v>
      </c>
      <c r="F29" s="191">
        <f>'Budget Worksheet'!G29*'Budget Worksheet'!$C29</f>
        <v>0</v>
      </c>
      <c r="G29" s="191">
        <f>'Budget Worksheet'!H29*'Budget Worksheet'!$C29</f>
        <v>0</v>
      </c>
      <c r="H29" s="191">
        <f>'Budget Worksheet'!I29*'Budget Worksheet'!$C29</f>
        <v>0</v>
      </c>
      <c r="I29" s="191">
        <f>'Budget Worksheet'!J29*'Budget Worksheet'!$C29</f>
        <v>0</v>
      </c>
      <c r="J29" s="191">
        <f>'Budget Worksheet'!K29*'Budget Worksheet'!$C29</f>
        <v>0</v>
      </c>
      <c r="K29" s="192">
        <f>'Budget Worksheet'!L29*'Budget Worksheet'!$C29</f>
        <v>0</v>
      </c>
      <c r="L29" s="16"/>
      <c r="M29" s="16"/>
      <c r="O29" s="16"/>
    </row>
    <row r="30" spans="1:15" x14ac:dyDescent="0.2">
      <c r="A30" s="174" t="str">
        <f>IF('Budget Worksheet'!A30=0," ",'Budget Worksheet'!A30)</f>
        <v xml:space="preserve"> </v>
      </c>
      <c r="B30" s="175">
        <f>'Budget Worksheet'!C30</f>
        <v>0</v>
      </c>
      <c r="C30" s="191">
        <f>'Budget Worksheet'!D30*'Budget Worksheet'!$C30</f>
        <v>0</v>
      </c>
      <c r="D30" s="191">
        <f>'Budget Worksheet'!E30*'Budget Worksheet'!$C30</f>
        <v>0</v>
      </c>
      <c r="E30" s="191">
        <f>'Budget Worksheet'!F30*'Budget Worksheet'!$C30</f>
        <v>0</v>
      </c>
      <c r="F30" s="191">
        <f>'Budget Worksheet'!G30*'Budget Worksheet'!$C30</f>
        <v>0</v>
      </c>
      <c r="G30" s="191">
        <f>'Budget Worksheet'!H30*'Budget Worksheet'!$C30</f>
        <v>0</v>
      </c>
      <c r="H30" s="191">
        <f>'Budget Worksheet'!I30*'Budget Worksheet'!$C30</f>
        <v>0</v>
      </c>
      <c r="I30" s="191">
        <f>'Budget Worksheet'!J30*'Budget Worksheet'!$C30</f>
        <v>0</v>
      </c>
      <c r="J30" s="191">
        <f>'Budget Worksheet'!K30*'Budget Worksheet'!$C30</f>
        <v>0</v>
      </c>
      <c r="K30" s="192">
        <f>'Budget Worksheet'!L30*'Budget Worksheet'!$C30</f>
        <v>0</v>
      </c>
      <c r="L30" s="16"/>
      <c r="M30" s="16"/>
      <c r="O30" s="16"/>
    </row>
    <row r="31" spans="1:15" x14ac:dyDescent="0.2">
      <c r="A31" s="174" t="str">
        <f>IF('Budget Worksheet'!A31=0," ",'Budget Worksheet'!A31)</f>
        <v xml:space="preserve"> </v>
      </c>
      <c r="B31" s="175">
        <f>'Budget Worksheet'!C31</f>
        <v>0</v>
      </c>
      <c r="C31" s="191">
        <f>'Budget Worksheet'!D31*'Budget Worksheet'!$C31</f>
        <v>0</v>
      </c>
      <c r="D31" s="191">
        <f>'Budget Worksheet'!E31*'Budget Worksheet'!$C31</f>
        <v>0</v>
      </c>
      <c r="E31" s="191">
        <f>'Budget Worksheet'!F31*'Budget Worksheet'!$C31</f>
        <v>0</v>
      </c>
      <c r="F31" s="191">
        <f>'Budget Worksheet'!G31*'Budget Worksheet'!$C31</f>
        <v>0</v>
      </c>
      <c r="G31" s="191">
        <f>'Budget Worksheet'!H31*'Budget Worksheet'!$C31</f>
        <v>0</v>
      </c>
      <c r="H31" s="191">
        <f>'Budget Worksheet'!I31*'Budget Worksheet'!$C31</f>
        <v>0</v>
      </c>
      <c r="I31" s="191">
        <f>'Budget Worksheet'!J31*'Budget Worksheet'!$C31</f>
        <v>0</v>
      </c>
      <c r="J31" s="191">
        <f>'Budget Worksheet'!K31*'Budget Worksheet'!$C31</f>
        <v>0</v>
      </c>
      <c r="K31" s="192">
        <f>'Budget Worksheet'!L31*'Budget Worksheet'!$C31</f>
        <v>0</v>
      </c>
      <c r="L31" s="16"/>
      <c r="M31" s="16"/>
      <c r="O31" s="16"/>
    </row>
    <row r="32" spans="1:15" x14ac:dyDescent="0.2">
      <c r="A32" s="174" t="str">
        <f>IF('Budget Worksheet'!A32=0," ",'Budget Worksheet'!A32)</f>
        <v xml:space="preserve"> </v>
      </c>
      <c r="B32" s="175">
        <f>'Budget Worksheet'!C32</f>
        <v>0</v>
      </c>
      <c r="C32" s="191">
        <f>'Budget Worksheet'!D32*'Budget Worksheet'!$C32</f>
        <v>0</v>
      </c>
      <c r="D32" s="191">
        <f>'Budget Worksheet'!E32*'Budget Worksheet'!$C32</f>
        <v>0</v>
      </c>
      <c r="E32" s="191">
        <f>'Budget Worksheet'!F32*'Budget Worksheet'!$C32</f>
        <v>0</v>
      </c>
      <c r="F32" s="191">
        <f>'Budget Worksheet'!G32*'Budget Worksheet'!$C32</f>
        <v>0</v>
      </c>
      <c r="G32" s="191">
        <f>'Budget Worksheet'!H32*'Budget Worksheet'!$C32</f>
        <v>0</v>
      </c>
      <c r="H32" s="191">
        <f>'Budget Worksheet'!I32*'Budget Worksheet'!$C32</f>
        <v>0</v>
      </c>
      <c r="I32" s="191">
        <f>'Budget Worksheet'!J32*'Budget Worksheet'!$C32</f>
        <v>0</v>
      </c>
      <c r="J32" s="191">
        <f>'Budget Worksheet'!K32*'Budget Worksheet'!$C32</f>
        <v>0</v>
      </c>
      <c r="K32" s="192">
        <f>'Budget Worksheet'!L32*'Budget Worksheet'!$C32</f>
        <v>0</v>
      </c>
      <c r="L32" s="16"/>
      <c r="M32" s="16"/>
      <c r="O32" s="16"/>
    </row>
    <row r="33" spans="1:15" x14ac:dyDescent="0.2">
      <c r="A33" s="174" t="str">
        <f>IF('Budget Worksheet'!A33=0," ",'Budget Worksheet'!A33)</f>
        <v xml:space="preserve"> </v>
      </c>
      <c r="B33" s="175">
        <f>'Budget Worksheet'!C33</f>
        <v>0</v>
      </c>
      <c r="C33" s="191">
        <f>'Budget Worksheet'!D33*'Budget Worksheet'!$C33</f>
        <v>0</v>
      </c>
      <c r="D33" s="191">
        <f>'Budget Worksheet'!E33*'Budget Worksheet'!$C33</f>
        <v>0</v>
      </c>
      <c r="E33" s="191">
        <f>'Budget Worksheet'!F33*'Budget Worksheet'!$C33</f>
        <v>0</v>
      </c>
      <c r="F33" s="191">
        <f>'Budget Worksheet'!G33*'Budget Worksheet'!$C33</f>
        <v>0</v>
      </c>
      <c r="G33" s="191">
        <f>'Budget Worksheet'!H33*'Budget Worksheet'!$C33</f>
        <v>0</v>
      </c>
      <c r="H33" s="191">
        <f>'Budget Worksheet'!I33*'Budget Worksheet'!$C33</f>
        <v>0</v>
      </c>
      <c r="I33" s="191">
        <f>'Budget Worksheet'!J33*'Budget Worksheet'!$C33</f>
        <v>0</v>
      </c>
      <c r="J33" s="191">
        <f>'Budget Worksheet'!K33*'Budget Worksheet'!$C33</f>
        <v>0</v>
      </c>
      <c r="K33" s="192">
        <f>'Budget Worksheet'!L33*'Budget Worksheet'!$C33</f>
        <v>0</v>
      </c>
      <c r="L33" s="16"/>
      <c r="M33" s="16"/>
      <c r="O33" s="16"/>
    </row>
    <row r="34" spans="1:15" x14ac:dyDescent="0.2">
      <c r="A34" s="174" t="str">
        <f>IF('Budget Worksheet'!A34=0," ",'Budget Worksheet'!A34)</f>
        <v xml:space="preserve"> </v>
      </c>
      <c r="B34" s="175">
        <f>'Budget Worksheet'!C34</f>
        <v>0</v>
      </c>
      <c r="C34" s="191">
        <f>'Budget Worksheet'!D34*'Budget Worksheet'!$C34</f>
        <v>0</v>
      </c>
      <c r="D34" s="191">
        <f>'Budget Worksheet'!E34*'Budget Worksheet'!$C34</f>
        <v>0</v>
      </c>
      <c r="E34" s="191">
        <f>'Budget Worksheet'!F34*'Budget Worksheet'!$C34</f>
        <v>0</v>
      </c>
      <c r="F34" s="191">
        <f>'Budget Worksheet'!G34*'Budget Worksheet'!$C34</f>
        <v>0</v>
      </c>
      <c r="G34" s="191">
        <f>'Budget Worksheet'!H34*'Budget Worksheet'!$C34</f>
        <v>0</v>
      </c>
      <c r="H34" s="191">
        <f>'Budget Worksheet'!I34*'Budget Worksheet'!$C34</f>
        <v>0</v>
      </c>
      <c r="I34" s="191">
        <f>'Budget Worksheet'!J34*'Budget Worksheet'!$C34</f>
        <v>0</v>
      </c>
      <c r="J34" s="191">
        <f>'Budget Worksheet'!K34*'Budget Worksheet'!$C34</f>
        <v>0</v>
      </c>
      <c r="K34" s="192">
        <f>'Budget Worksheet'!L34*'Budget Worksheet'!$C34</f>
        <v>0</v>
      </c>
      <c r="L34" s="16"/>
      <c r="M34" s="16"/>
      <c r="O34" s="16"/>
    </row>
    <row r="35" spans="1:15" x14ac:dyDescent="0.2">
      <c r="A35" s="174" t="str">
        <f>IF('Budget Worksheet'!A35=0," ",'Budget Worksheet'!A35)</f>
        <v xml:space="preserve"> </v>
      </c>
      <c r="B35" s="175">
        <f>'Budget Worksheet'!C35</f>
        <v>0</v>
      </c>
      <c r="C35" s="191">
        <f>'Budget Worksheet'!D35*'Budget Worksheet'!$C35</f>
        <v>0</v>
      </c>
      <c r="D35" s="191">
        <f>'Budget Worksheet'!E35*'Budget Worksheet'!$C35</f>
        <v>0</v>
      </c>
      <c r="E35" s="191">
        <f>'Budget Worksheet'!F35*'Budget Worksheet'!$C35</f>
        <v>0</v>
      </c>
      <c r="F35" s="191">
        <f>'Budget Worksheet'!G35*'Budget Worksheet'!$C35</f>
        <v>0</v>
      </c>
      <c r="G35" s="191">
        <f>'Budget Worksheet'!H35*'Budget Worksheet'!$C35</f>
        <v>0</v>
      </c>
      <c r="H35" s="191">
        <f>'Budget Worksheet'!I35*'Budget Worksheet'!$C35</f>
        <v>0</v>
      </c>
      <c r="I35" s="191">
        <f>'Budget Worksheet'!J35*'Budget Worksheet'!$C35</f>
        <v>0</v>
      </c>
      <c r="J35" s="191">
        <f>'Budget Worksheet'!K35*'Budget Worksheet'!$C35</f>
        <v>0</v>
      </c>
      <c r="K35" s="192">
        <f>'Budget Worksheet'!L35*'Budget Worksheet'!$C35</f>
        <v>0</v>
      </c>
      <c r="L35" s="16"/>
      <c r="M35" s="16"/>
      <c r="O35" s="16"/>
    </row>
    <row r="36" spans="1:15" x14ac:dyDescent="0.2">
      <c r="A36" s="174" t="str">
        <f>IF('Budget Worksheet'!A36=0," ",'Budget Worksheet'!A36)</f>
        <v xml:space="preserve"> </v>
      </c>
      <c r="B36" s="175">
        <f>'Budget Worksheet'!C36</f>
        <v>0</v>
      </c>
      <c r="C36" s="191">
        <f>'Budget Worksheet'!D36*'Budget Worksheet'!$C36</f>
        <v>0</v>
      </c>
      <c r="D36" s="191">
        <f>'Budget Worksheet'!E36*'Budget Worksheet'!$C36</f>
        <v>0</v>
      </c>
      <c r="E36" s="191">
        <f>'Budget Worksheet'!F36*'Budget Worksheet'!$C36</f>
        <v>0</v>
      </c>
      <c r="F36" s="191">
        <f>'Budget Worksheet'!G36*'Budget Worksheet'!$C36</f>
        <v>0</v>
      </c>
      <c r="G36" s="191">
        <f>'Budget Worksheet'!H36*'Budget Worksheet'!$C36</f>
        <v>0</v>
      </c>
      <c r="H36" s="191">
        <f>'Budget Worksheet'!I36*'Budget Worksheet'!$C36</f>
        <v>0</v>
      </c>
      <c r="I36" s="191">
        <f>'Budget Worksheet'!J36*'Budget Worksheet'!$C36</f>
        <v>0</v>
      </c>
      <c r="J36" s="191">
        <f>'Budget Worksheet'!K36*'Budget Worksheet'!$C36</f>
        <v>0</v>
      </c>
      <c r="K36" s="192">
        <f>'Budget Worksheet'!L36*'Budget Worksheet'!$C36</f>
        <v>0</v>
      </c>
      <c r="L36" s="16"/>
      <c r="M36" s="16"/>
      <c r="O36" s="16"/>
    </row>
    <row r="37" spans="1:15" x14ac:dyDescent="0.2">
      <c r="A37" s="174" t="str">
        <f>IF('Budget Worksheet'!A37=0," ",'Budget Worksheet'!A37)</f>
        <v xml:space="preserve"> </v>
      </c>
      <c r="B37" s="175">
        <f>'Budget Worksheet'!C37</f>
        <v>0</v>
      </c>
      <c r="C37" s="191">
        <f>'Budget Worksheet'!D37*'Budget Worksheet'!$C37</f>
        <v>0</v>
      </c>
      <c r="D37" s="191">
        <f>'Budget Worksheet'!E37*'Budget Worksheet'!$C37</f>
        <v>0</v>
      </c>
      <c r="E37" s="191">
        <f>'Budget Worksheet'!F37*'Budget Worksheet'!$C37</f>
        <v>0</v>
      </c>
      <c r="F37" s="191">
        <f>'Budget Worksheet'!G37*'Budget Worksheet'!$C37</f>
        <v>0</v>
      </c>
      <c r="G37" s="191">
        <f>'Budget Worksheet'!H37*'Budget Worksheet'!$C37</f>
        <v>0</v>
      </c>
      <c r="H37" s="191">
        <f>'Budget Worksheet'!I37*'Budget Worksheet'!$C37</f>
        <v>0</v>
      </c>
      <c r="I37" s="191">
        <f>'Budget Worksheet'!J37*'Budget Worksheet'!$C37</f>
        <v>0</v>
      </c>
      <c r="J37" s="191">
        <f>'Budget Worksheet'!K37*'Budget Worksheet'!$C37</f>
        <v>0</v>
      </c>
      <c r="K37" s="192">
        <f>'Budget Worksheet'!L37*'Budget Worksheet'!$C37</f>
        <v>0</v>
      </c>
      <c r="L37" s="16"/>
      <c r="M37" s="16"/>
      <c r="O37" s="16"/>
    </row>
    <row r="38" spans="1:15" x14ac:dyDescent="0.2">
      <c r="A38" s="174" t="str">
        <f>IF('Budget Worksheet'!A38=0," ",'Budget Worksheet'!A38)</f>
        <v xml:space="preserve"> </v>
      </c>
      <c r="B38" s="175">
        <f>'Budget Worksheet'!C38</f>
        <v>0</v>
      </c>
      <c r="C38" s="191">
        <f>'Budget Worksheet'!D38*'Budget Worksheet'!$C38</f>
        <v>0</v>
      </c>
      <c r="D38" s="191">
        <f>'Budget Worksheet'!E38*'Budget Worksheet'!$C38</f>
        <v>0</v>
      </c>
      <c r="E38" s="191">
        <f>'Budget Worksheet'!F38*'Budget Worksheet'!$C38</f>
        <v>0</v>
      </c>
      <c r="F38" s="191">
        <f>'Budget Worksheet'!G38*'Budget Worksheet'!$C38</f>
        <v>0</v>
      </c>
      <c r="G38" s="191">
        <f>'Budget Worksheet'!H38*'Budget Worksheet'!$C38</f>
        <v>0</v>
      </c>
      <c r="H38" s="191">
        <f>'Budget Worksheet'!I38*'Budget Worksheet'!$C38</f>
        <v>0</v>
      </c>
      <c r="I38" s="191">
        <f>'Budget Worksheet'!J38*'Budget Worksheet'!$C38</f>
        <v>0</v>
      </c>
      <c r="J38" s="191">
        <f>'Budget Worksheet'!K38*'Budget Worksheet'!$C38</f>
        <v>0</v>
      </c>
      <c r="K38" s="192">
        <f>'Budget Worksheet'!L38*'Budget Worksheet'!$C38</f>
        <v>0</v>
      </c>
      <c r="L38" s="16"/>
      <c r="M38" s="16"/>
      <c r="O38" s="16"/>
    </row>
    <row r="39" spans="1:15" x14ac:dyDescent="0.2">
      <c r="A39" s="174" t="str">
        <f>IF('Budget Worksheet'!A39=0," ",'Budget Worksheet'!A39)</f>
        <v xml:space="preserve"> </v>
      </c>
      <c r="B39" s="175">
        <f>'Budget Worksheet'!C39</f>
        <v>0</v>
      </c>
      <c r="C39" s="191">
        <f>'Budget Worksheet'!D39*'Budget Worksheet'!$C39</f>
        <v>0</v>
      </c>
      <c r="D39" s="191">
        <f>'Budget Worksheet'!E39*'Budget Worksheet'!$C39</f>
        <v>0</v>
      </c>
      <c r="E39" s="191">
        <f>'Budget Worksheet'!F39*'Budget Worksheet'!$C39</f>
        <v>0</v>
      </c>
      <c r="F39" s="191">
        <f>'Budget Worksheet'!G39*'Budget Worksheet'!$C39</f>
        <v>0</v>
      </c>
      <c r="G39" s="191">
        <f>'Budget Worksheet'!H39*'Budget Worksheet'!$C39</f>
        <v>0</v>
      </c>
      <c r="H39" s="191">
        <f>'Budget Worksheet'!I39*'Budget Worksheet'!$C39</f>
        <v>0</v>
      </c>
      <c r="I39" s="191">
        <f>'Budget Worksheet'!J39*'Budget Worksheet'!$C39</f>
        <v>0</v>
      </c>
      <c r="J39" s="191">
        <f>'Budget Worksheet'!K39*'Budget Worksheet'!$C39</f>
        <v>0</v>
      </c>
      <c r="K39" s="192">
        <f>'Budget Worksheet'!L39*'Budget Worksheet'!$C39</f>
        <v>0</v>
      </c>
      <c r="L39" s="16"/>
      <c r="M39" s="16"/>
      <c r="O39" s="16"/>
    </row>
    <row r="40" spans="1:15" x14ac:dyDescent="0.2">
      <c r="A40" s="174" t="str">
        <f>IF('Budget Worksheet'!A40=0," ",'Budget Worksheet'!A40)</f>
        <v xml:space="preserve"> </v>
      </c>
      <c r="B40" s="175">
        <f>'Budget Worksheet'!C40</f>
        <v>0</v>
      </c>
      <c r="C40" s="191">
        <f>'Budget Worksheet'!D40*'Budget Worksheet'!$C40</f>
        <v>0</v>
      </c>
      <c r="D40" s="191">
        <f>'Budget Worksheet'!E40*'Budget Worksheet'!$C40</f>
        <v>0</v>
      </c>
      <c r="E40" s="191">
        <f>'Budget Worksheet'!F40*'Budget Worksheet'!$C40</f>
        <v>0</v>
      </c>
      <c r="F40" s="191">
        <f>'Budget Worksheet'!G40*'Budget Worksheet'!$C40</f>
        <v>0</v>
      </c>
      <c r="G40" s="191">
        <f>'Budget Worksheet'!H40*'Budget Worksheet'!$C40</f>
        <v>0</v>
      </c>
      <c r="H40" s="191">
        <f>'Budget Worksheet'!I40*'Budget Worksheet'!$C40</f>
        <v>0</v>
      </c>
      <c r="I40" s="191">
        <f>'Budget Worksheet'!J40*'Budget Worksheet'!$C40</f>
        <v>0</v>
      </c>
      <c r="J40" s="191">
        <f>'Budget Worksheet'!K40*'Budget Worksheet'!$C40</f>
        <v>0</v>
      </c>
      <c r="K40" s="192">
        <f>'Budget Worksheet'!L40*'Budget Worksheet'!$C40</f>
        <v>0</v>
      </c>
      <c r="L40" s="16"/>
      <c r="M40" s="16"/>
      <c r="O40" s="16"/>
    </row>
    <row r="41" spans="1:15" x14ac:dyDescent="0.2">
      <c r="A41" s="174" t="str">
        <f>IF('Budget Worksheet'!A41=0," ",'Budget Worksheet'!A41)</f>
        <v xml:space="preserve"> </v>
      </c>
      <c r="B41" s="175">
        <f>'Budget Worksheet'!C41</f>
        <v>0</v>
      </c>
      <c r="C41" s="191">
        <f>'Budget Worksheet'!D41*'Budget Worksheet'!$C41</f>
        <v>0</v>
      </c>
      <c r="D41" s="191">
        <f>'Budget Worksheet'!E41*'Budget Worksheet'!$C41</f>
        <v>0</v>
      </c>
      <c r="E41" s="191">
        <f>'Budget Worksheet'!F41*'Budget Worksheet'!$C41</f>
        <v>0</v>
      </c>
      <c r="F41" s="191">
        <f>'Budget Worksheet'!G41*'Budget Worksheet'!$C41</f>
        <v>0</v>
      </c>
      <c r="G41" s="191">
        <f>'Budget Worksheet'!H41*'Budget Worksheet'!$C41</f>
        <v>0</v>
      </c>
      <c r="H41" s="191">
        <f>'Budget Worksheet'!I41*'Budget Worksheet'!$C41</f>
        <v>0</v>
      </c>
      <c r="I41" s="191">
        <f>'Budget Worksheet'!J41*'Budget Worksheet'!$C41</f>
        <v>0</v>
      </c>
      <c r="J41" s="191">
        <f>'Budget Worksheet'!K41*'Budget Worksheet'!$C41</f>
        <v>0</v>
      </c>
      <c r="K41" s="192">
        <f>'Budget Worksheet'!L41*'Budget Worksheet'!$C41</f>
        <v>0</v>
      </c>
      <c r="L41" s="16"/>
      <c r="M41" s="16"/>
      <c r="O41" s="16"/>
    </row>
    <row r="42" spans="1:15" x14ac:dyDescent="0.2">
      <c r="A42" s="174" t="str">
        <f>IF('Budget Worksheet'!A42=0," ",'Budget Worksheet'!A42)</f>
        <v xml:space="preserve"> </v>
      </c>
      <c r="B42" s="175">
        <f>'Budget Worksheet'!C42</f>
        <v>0</v>
      </c>
      <c r="C42" s="191">
        <f>'Budget Worksheet'!D42*'Budget Worksheet'!$C42</f>
        <v>0</v>
      </c>
      <c r="D42" s="191">
        <f>'Budget Worksheet'!E42*'Budget Worksheet'!$C42</f>
        <v>0</v>
      </c>
      <c r="E42" s="191">
        <f>'Budget Worksheet'!F42*'Budget Worksheet'!$C42</f>
        <v>0</v>
      </c>
      <c r="F42" s="191">
        <f>'Budget Worksheet'!G42*'Budget Worksheet'!$C42</f>
        <v>0</v>
      </c>
      <c r="G42" s="191">
        <f>'Budget Worksheet'!H42*'Budget Worksheet'!$C42</f>
        <v>0</v>
      </c>
      <c r="H42" s="191">
        <f>'Budget Worksheet'!I42*'Budget Worksheet'!$C42</f>
        <v>0</v>
      </c>
      <c r="I42" s="191">
        <f>'Budget Worksheet'!J42*'Budget Worksheet'!$C42</f>
        <v>0</v>
      </c>
      <c r="J42" s="191">
        <f>'Budget Worksheet'!K42*'Budget Worksheet'!$C42</f>
        <v>0</v>
      </c>
      <c r="K42" s="192">
        <f>'Budget Worksheet'!L42*'Budget Worksheet'!$C42</f>
        <v>0</v>
      </c>
      <c r="L42" s="16"/>
      <c r="M42" s="16"/>
      <c r="O42" s="16"/>
    </row>
    <row r="43" spans="1:15" x14ac:dyDescent="0.2">
      <c r="A43" s="174" t="str">
        <f>IF('Budget Worksheet'!A43=0," ",'Budget Worksheet'!A43)</f>
        <v xml:space="preserve"> </v>
      </c>
      <c r="B43" s="175">
        <f>'Budget Worksheet'!C43</f>
        <v>0</v>
      </c>
      <c r="C43" s="191">
        <f>'Budget Worksheet'!D43*'Budget Worksheet'!$C43</f>
        <v>0</v>
      </c>
      <c r="D43" s="191">
        <f>'Budget Worksheet'!E43*'Budget Worksheet'!$C43</f>
        <v>0</v>
      </c>
      <c r="E43" s="191">
        <f>'Budget Worksheet'!F43*'Budget Worksheet'!$C43</f>
        <v>0</v>
      </c>
      <c r="F43" s="191">
        <f>'Budget Worksheet'!G43*'Budget Worksheet'!$C43</f>
        <v>0</v>
      </c>
      <c r="G43" s="191">
        <f>'Budget Worksheet'!H43*'Budget Worksheet'!$C43</f>
        <v>0</v>
      </c>
      <c r="H43" s="191">
        <f>'Budget Worksheet'!I43*'Budget Worksheet'!$C43</f>
        <v>0</v>
      </c>
      <c r="I43" s="191">
        <f>'Budget Worksheet'!J43*'Budget Worksheet'!$C43</f>
        <v>0</v>
      </c>
      <c r="J43" s="191">
        <f>'Budget Worksheet'!K43*'Budget Worksheet'!$C43</f>
        <v>0</v>
      </c>
      <c r="K43" s="192">
        <f>'Budget Worksheet'!L43*'Budget Worksheet'!$C43</f>
        <v>0</v>
      </c>
      <c r="L43" s="16"/>
      <c r="M43" s="16"/>
      <c r="O43" s="16"/>
    </row>
    <row r="44" spans="1:15" x14ac:dyDescent="0.2">
      <c r="A44" s="174" t="str">
        <f>IF('Budget Worksheet'!A44=0," ",'Budget Worksheet'!A44)</f>
        <v xml:space="preserve"> </v>
      </c>
      <c r="B44" s="175">
        <f>'Budget Worksheet'!C44</f>
        <v>0</v>
      </c>
      <c r="C44" s="191">
        <f>'Budget Worksheet'!D44*'Budget Worksheet'!$C44</f>
        <v>0</v>
      </c>
      <c r="D44" s="191">
        <f>'Budget Worksheet'!E44*'Budget Worksheet'!$C44</f>
        <v>0</v>
      </c>
      <c r="E44" s="191">
        <f>'Budget Worksheet'!F44*'Budget Worksheet'!$C44</f>
        <v>0</v>
      </c>
      <c r="F44" s="191">
        <f>'Budget Worksheet'!G44*'Budget Worksheet'!$C44</f>
        <v>0</v>
      </c>
      <c r="G44" s="191">
        <f>'Budget Worksheet'!H44*'Budget Worksheet'!$C44</f>
        <v>0</v>
      </c>
      <c r="H44" s="191">
        <f>'Budget Worksheet'!I44*'Budget Worksheet'!$C44</f>
        <v>0</v>
      </c>
      <c r="I44" s="191">
        <f>'Budget Worksheet'!J44*'Budget Worksheet'!$C44</f>
        <v>0</v>
      </c>
      <c r="J44" s="191">
        <f>'Budget Worksheet'!K44*'Budget Worksheet'!$C44</f>
        <v>0</v>
      </c>
      <c r="K44" s="192">
        <f>'Budget Worksheet'!L44*'Budget Worksheet'!$C44</f>
        <v>0</v>
      </c>
      <c r="L44" s="16"/>
      <c r="M44" s="16"/>
      <c r="O44" s="16"/>
    </row>
    <row r="45" spans="1:15" x14ac:dyDescent="0.2">
      <c r="A45" s="174" t="str">
        <f>IF('Budget Worksheet'!A45=0," ",'Budget Worksheet'!A45)</f>
        <v xml:space="preserve"> </v>
      </c>
      <c r="B45" s="175">
        <f>'Budget Worksheet'!C45</f>
        <v>0</v>
      </c>
      <c r="C45" s="191">
        <f>'Budget Worksheet'!D45*'Budget Worksheet'!$C45</f>
        <v>0</v>
      </c>
      <c r="D45" s="191">
        <f>'Budget Worksheet'!E45*'Budget Worksheet'!$C45</f>
        <v>0</v>
      </c>
      <c r="E45" s="191">
        <f>'Budget Worksheet'!F45*'Budget Worksheet'!$C45</f>
        <v>0</v>
      </c>
      <c r="F45" s="191">
        <f>'Budget Worksheet'!G45*'Budget Worksheet'!$C45</f>
        <v>0</v>
      </c>
      <c r="G45" s="191">
        <f>'Budget Worksheet'!H45*'Budget Worksheet'!$C45</f>
        <v>0</v>
      </c>
      <c r="H45" s="191">
        <f>'Budget Worksheet'!I45*'Budget Worksheet'!$C45</f>
        <v>0</v>
      </c>
      <c r="I45" s="191">
        <f>'Budget Worksheet'!J45*'Budget Worksheet'!$C45</f>
        <v>0</v>
      </c>
      <c r="J45" s="191">
        <f>'Budget Worksheet'!K45*'Budget Worksheet'!$C45</f>
        <v>0</v>
      </c>
      <c r="K45" s="192">
        <f>'Budget Worksheet'!L45*'Budget Worksheet'!$C45</f>
        <v>0</v>
      </c>
      <c r="L45" s="16"/>
      <c r="M45" s="16"/>
      <c r="O45" s="16"/>
    </row>
    <row r="46" spans="1:15" x14ac:dyDescent="0.2">
      <c r="A46" s="174" t="str">
        <f>IF('Budget Worksheet'!A46=0," ",'Budget Worksheet'!A46)</f>
        <v xml:space="preserve"> </v>
      </c>
      <c r="B46" s="175">
        <f>'Budget Worksheet'!C46</f>
        <v>0</v>
      </c>
      <c r="C46" s="191">
        <f>'Budget Worksheet'!D46*'Budget Worksheet'!$C46</f>
        <v>0</v>
      </c>
      <c r="D46" s="191">
        <f>'Budget Worksheet'!E46*'Budget Worksheet'!$C46</f>
        <v>0</v>
      </c>
      <c r="E46" s="191">
        <f>'Budget Worksheet'!F46*'Budget Worksheet'!$C46</f>
        <v>0</v>
      </c>
      <c r="F46" s="191">
        <f>'Budget Worksheet'!G46*'Budget Worksheet'!$C46</f>
        <v>0</v>
      </c>
      <c r="G46" s="191">
        <f>'Budget Worksheet'!H46*'Budget Worksheet'!$C46</f>
        <v>0</v>
      </c>
      <c r="H46" s="191">
        <f>'Budget Worksheet'!I46*'Budget Worksheet'!$C46</f>
        <v>0</v>
      </c>
      <c r="I46" s="191">
        <f>'Budget Worksheet'!J46*'Budget Worksheet'!$C46</f>
        <v>0</v>
      </c>
      <c r="J46" s="191">
        <f>'Budget Worksheet'!K46*'Budget Worksheet'!$C46</f>
        <v>0</v>
      </c>
      <c r="K46" s="192">
        <f>'Budget Worksheet'!L46*'Budget Worksheet'!$C46</f>
        <v>0</v>
      </c>
      <c r="L46" s="16"/>
      <c r="M46" s="16"/>
      <c r="O46" s="16"/>
    </row>
    <row r="47" spans="1:15" x14ac:dyDescent="0.2">
      <c r="A47" s="174" t="str">
        <f>IF('Budget Worksheet'!A47=0," ",'Budget Worksheet'!A47)</f>
        <v xml:space="preserve"> </v>
      </c>
      <c r="B47" s="175">
        <f>'Budget Worksheet'!C47</f>
        <v>0</v>
      </c>
      <c r="C47" s="191">
        <f>'Budget Worksheet'!D47*'Budget Worksheet'!$C47</f>
        <v>0</v>
      </c>
      <c r="D47" s="191">
        <f>'Budget Worksheet'!E47*'Budget Worksheet'!$C47</f>
        <v>0</v>
      </c>
      <c r="E47" s="191">
        <f>'Budget Worksheet'!F47*'Budget Worksheet'!$C47</f>
        <v>0</v>
      </c>
      <c r="F47" s="191">
        <f>'Budget Worksheet'!G47*'Budget Worksheet'!$C47</f>
        <v>0</v>
      </c>
      <c r="G47" s="191">
        <f>'Budget Worksheet'!H47*'Budget Worksheet'!$C47</f>
        <v>0</v>
      </c>
      <c r="H47" s="191">
        <f>'Budget Worksheet'!I47*'Budget Worksheet'!$C47</f>
        <v>0</v>
      </c>
      <c r="I47" s="191">
        <f>'Budget Worksheet'!J47*'Budget Worksheet'!$C47</f>
        <v>0</v>
      </c>
      <c r="J47" s="191">
        <f>'Budget Worksheet'!K47*'Budget Worksheet'!$C47</f>
        <v>0</v>
      </c>
      <c r="K47" s="192">
        <f>'Budget Worksheet'!L47*'Budget Worksheet'!$C47</f>
        <v>0</v>
      </c>
      <c r="L47" s="16"/>
      <c r="M47" s="16"/>
      <c r="O47" s="16"/>
    </row>
    <row r="48" spans="1:15" x14ac:dyDescent="0.2">
      <c r="A48" s="174" t="str">
        <f>IF('Budget Worksheet'!A48=0," ",'Budget Worksheet'!A48)</f>
        <v xml:space="preserve"> </v>
      </c>
      <c r="B48" s="175">
        <f>'Budget Worksheet'!C48</f>
        <v>0</v>
      </c>
      <c r="C48" s="191">
        <f>'Budget Worksheet'!D48*'Budget Worksheet'!$C48</f>
        <v>0</v>
      </c>
      <c r="D48" s="191">
        <f>'Budget Worksheet'!E48*'Budget Worksheet'!$C48</f>
        <v>0</v>
      </c>
      <c r="E48" s="191">
        <f>'Budget Worksheet'!F48*'Budget Worksheet'!$C48</f>
        <v>0</v>
      </c>
      <c r="F48" s="191">
        <f>'Budget Worksheet'!G48*'Budget Worksheet'!$C48</f>
        <v>0</v>
      </c>
      <c r="G48" s="191">
        <f>'Budget Worksheet'!H48*'Budget Worksheet'!$C48</f>
        <v>0</v>
      </c>
      <c r="H48" s="191">
        <f>'Budget Worksheet'!I48*'Budget Worksheet'!$C48</f>
        <v>0</v>
      </c>
      <c r="I48" s="191">
        <f>'Budget Worksheet'!J48*'Budget Worksheet'!$C48</f>
        <v>0</v>
      </c>
      <c r="J48" s="191">
        <f>'Budget Worksheet'!K48*'Budget Worksheet'!$C48</f>
        <v>0</v>
      </c>
      <c r="K48" s="192">
        <f>'Budget Worksheet'!L48*'Budget Worksheet'!$C48</f>
        <v>0</v>
      </c>
      <c r="L48" s="16"/>
      <c r="M48" s="16"/>
      <c r="O48" s="16"/>
    </row>
    <row r="49" spans="1:15" x14ac:dyDescent="0.2">
      <c r="A49" s="174" t="str">
        <f>IF('Budget Worksheet'!A49=0," ",'Budget Worksheet'!A49)</f>
        <v xml:space="preserve"> </v>
      </c>
      <c r="B49" s="175">
        <f>'Budget Worksheet'!C49</f>
        <v>0</v>
      </c>
      <c r="C49" s="191">
        <f>'Budget Worksheet'!D49*'Budget Worksheet'!$C49</f>
        <v>0</v>
      </c>
      <c r="D49" s="191">
        <f>'Budget Worksheet'!E49*'Budget Worksheet'!$C49</f>
        <v>0</v>
      </c>
      <c r="E49" s="191">
        <f>'Budget Worksheet'!F49*'Budget Worksheet'!$C49</f>
        <v>0</v>
      </c>
      <c r="F49" s="191">
        <f>'Budget Worksheet'!G49*'Budget Worksheet'!$C49</f>
        <v>0</v>
      </c>
      <c r="G49" s="191">
        <f>'Budget Worksheet'!H49*'Budget Worksheet'!$C49</f>
        <v>0</v>
      </c>
      <c r="H49" s="191">
        <f>'Budget Worksheet'!I49*'Budget Worksheet'!$C49</f>
        <v>0</v>
      </c>
      <c r="I49" s="191">
        <f>'Budget Worksheet'!J49*'Budget Worksheet'!$C49</f>
        <v>0</v>
      </c>
      <c r="J49" s="191">
        <f>'Budget Worksheet'!K49*'Budget Worksheet'!$C49</f>
        <v>0</v>
      </c>
      <c r="K49" s="192">
        <f>'Budget Worksheet'!L49*'Budget Worksheet'!$C49</f>
        <v>0</v>
      </c>
      <c r="L49" s="16"/>
      <c r="M49" s="16"/>
      <c r="O49" s="16"/>
    </row>
    <row r="50" spans="1:15" x14ac:dyDescent="0.2">
      <c r="A50" s="174" t="str">
        <f>IF('Budget Worksheet'!A50=0," ",'Budget Worksheet'!A50)</f>
        <v xml:space="preserve"> </v>
      </c>
      <c r="B50" s="175">
        <f>'Budget Worksheet'!C50</f>
        <v>0</v>
      </c>
      <c r="C50" s="191">
        <f>'Budget Worksheet'!D50*'Budget Worksheet'!$C50</f>
        <v>0</v>
      </c>
      <c r="D50" s="191">
        <f>'Budget Worksheet'!E50*'Budget Worksheet'!$C50</f>
        <v>0</v>
      </c>
      <c r="E50" s="191">
        <f>'Budget Worksheet'!F50*'Budget Worksheet'!$C50</f>
        <v>0</v>
      </c>
      <c r="F50" s="191">
        <f>'Budget Worksheet'!G50*'Budget Worksheet'!$C50</f>
        <v>0</v>
      </c>
      <c r="G50" s="191">
        <f>'Budget Worksheet'!H50*'Budget Worksheet'!$C50</f>
        <v>0</v>
      </c>
      <c r="H50" s="191">
        <f>'Budget Worksheet'!I50*'Budget Worksheet'!$C50</f>
        <v>0</v>
      </c>
      <c r="I50" s="191">
        <f>'Budget Worksheet'!J50*'Budget Worksheet'!$C50</f>
        <v>0</v>
      </c>
      <c r="J50" s="191">
        <f>'Budget Worksheet'!K50*'Budget Worksheet'!$C50</f>
        <v>0</v>
      </c>
      <c r="K50" s="192">
        <f>'Budget Worksheet'!L50*'Budget Worksheet'!$C50</f>
        <v>0</v>
      </c>
      <c r="L50" s="16"/>
      <c r="M50" s="16"/>
      <c r="O50" s="16"/>
    </row>
    <row r="51" spans="1:15" x14ac:dyDescent="0.2">
      <c r="A51" s="174" t="str">
        <f>IF('Budget Worksheet'!A51=0," ",'Budget Worksheet'!A51)</f>
        <v xml:space="preserve"> </v>
      </c>
      <c r="B51" s="175">
        <f>'Budget Worksheet'!C51</f>
        <v>0</v>
      </c>
      <c r="C51" s="191">
        <f>'Budget Worksheet'!D51*'Budget Worksheet'!$C51</f>
        <v>0</v>
      </c>
      <c r="D51" s="191">
        <f>'Budget Worksheet'!E51*'Budget Worksheet'!$C51</f>
        <v>0</v>
      </c>
      <c r="E51" s="191">
        <f>'Budget Worksheet'!F51*'Budget Worksheet'!$C51</f>
        <v>0</v>
      </c>
      <c r="F51" s="191">
        <f>'Budget Worksheet'!G51*'Budget Worksheet'!$C51</f>
        <v>0</v>
      </c>
      <c r="G51" s="191">
        <f>'Budget Worksheet'!H51*'Budget Worksheet'!$C51</f>
        <v>0</v>
      </c>
      <c r="H51" s="191">
        <f>'Budget Worksheet'!I51*'Budget Worksheet'!$C51</f>
        <v>0</v>
      </c>
      <c r="I51" s="191">
        <f>'Budget Worksheet'!J51*'Budget Worksheet'!$C51</f>
        <v>0</v>
      </c>
      <c r="J51" s="191">
        <f>'Budget Worksheet'!K51*'Budget Worksheet'!$C51</f>
        <v>0</v>
      </c>
      <c r="K51" s="192">
        <f>'Budget Worksheet'!L51*'Budget Worksheet'!$C51</f>
        <v>0</v>
      </c>
      <c r="L51" s="16"/>
      <c r="M51" s="16"/>
      <c r="O51" s="16"/>
    </row>
    <row r="52" spans="1:15" x14ac:dyDescent="0.2">
      <c r="A52" s="174" t="str">
        <f>IF('Budget Worksheet'!A52=0," ",'Budget Worksheet'!A52)</f>
        <v xml:space="preserve"> </v>
      </c>
      <c r="B52" s="175">
        <f>'Budget Worksheet'!C52</f>
        <v>0</v>
      </c>
      <c r="C52" s="191">
        <f>'Budget Worksheet'!D52*'Budget Worksheet'!$C52</f>
        <v>0</v>
      </c>
      <c r="D52" s="191">
        <f>'Budget Worksheet'!E52*'Budget Worksheet'!$C52</f>
        <v>0</v>
      </c>
      <c r="E52" s="191">
        <f>'Budget Worksheet'!F52*'Budget Worksheet'!$C52</f>
        <v>0</v>
      </c>
      <c r="F52" s="191">
        <f>'Budget Worksheet'!G52*'Budget Worksheet'!$C52</f>
        <v>0</v>
      </c>
      <c r="G52" s="191">
        <f>'Budget Worksheet'!H52*'Budget Worksheet'!$C52</f>
        <v>0</v>
      </c>
      <c r="H52" s="191">
        <f>'Budget Worksheet'!I52*'Budget Worksheet'!$C52</f>
        <v>0</v>
      </c>
      <c r="I52" s="191">
        <f>'Budget Worksheet'!J52*'Budget Worksheet'!$C52</f>
        <v>0</v>
      </c>
      <c r="J52" s="191">
        <f>'Budget Worksheet'!K52*'Budget Worksheet'!$C52</f>
        <v>0</v>
      </c>
      <c r="K52" s="192">
        <f>'Budget Worksheet'!L52*'Budget Worksheet'!$C52</f>
        <v>0</v>
      </c>
      <c r="L52" s="16"/>
      <c r="M52" s="16"/>
      <c r="O52" s="16"/>
    </row>
    <row r="53" spans="1:15" x14ac:dyDescent="0.2">
      <c r="A53" s="174" t="str">
        <f>IF('Budget Worksheet'!A53=0," ",'Budget Worksheet'!A53)</f>
        <v xml:space="preserve"> </v>
      </c>
      <c r="B53" s="175">
        <f>'Budget Worksheet'!C53</f>
        <v>0</v>
      </c>
      <c r="C53" s="191">
        <f>'Budget Worksheet'!D53*'Budget Worksheet'!$C53</f>
        <v>0</v>
      </c>
      <c r="D53" s="191">
        <f>'Budget Worksheet'!E53*'Budget Worksheet'!$C53</f>
        <v>0</v>
      </c>
      <c r="E53" s="191">
        <f>'Budget Worksheet'!F53*'Budget Worksheet'!$C53</f>
        <v>0</v>
      </c>
      <c r="F53" s="191">
        <f>'Budget Worksheet'!G53*'Budget Worksheet'!$C53</f>
        <v>0</v>
      </c>
      <c r="G53" s="191">
        <f>'Budget Worksheet'!H53*'Budget Worksheet'!$C53</f>
        <v>0</v>
      </c>
      <c r="H53" s="191">
        <f>'Budget Worksheet'!I53*'Budget Worksheet'!$C53</f>
        <v>0</v>
      </c>
      <c r="I53" s="191">
        <f>'Budget Worksheet'!J53*'Budget Worksheet'!$C53</f>
        <v>0</v>
      </c>
      <c r="J53" s="191">
        <f>'Budget Worksheet'!K53*'Budget Worksheet'!$C53</f>
        <v>0</v>
      </c>
      <c r="K53" s="192">
        <f>'Budget Worksheet'!L53*'Budget Worksheet'!$C53</f>
        <v>0</v>
      </c>
      <c r="L53" s="16"/>
      <c r="M53" s="16"/>
      <c r="O53" s="16"/>
    </row>
    <row r="54" spans="1:15" x14ac:dyDescent="0.2">
      <c r="A54" s="174" t="str">
        <f>IF('Budget Worksheet'!A54=0," ",'Budget Worksheet'!A54)</f>
        <v xml:space="preserve"> </v>
      </c>
      <c r="B54" s="175">
        <f>'Budget Worksheet'!C54</f>
        <v>0</v>
      </c>
      <c r="C54" s="191">
        <f>'Budget Worksheet'!D54*'Budget Worksheet'!$C54</f>
        <v>0</v>
      </c>
      <c r="D54" s="191">
        <f>'Budget Worksheet'!E54*'Budget Worksheet'!$C54</f>
        <v>0</v>
      </c>
      <c r="E54" s="191">
        <f>'Budget Worksheet'!F54*'Budget Worksheet'!$C54</f>
        <v>0</v>
      </c>
      <c r="F54" s="191">
        <f>'Budget Worksheet'!G54*'Budget Worksheet'!$C54</f>
        <v>0</v>
      </c>
      <c r="G54" s="191">
        <f>'Budget Worksheet'!H54*'Budget Worksheet'!$C54</f>
        <v>0</v>
      </c>
      <c r="H54" s="191">
        <f>'Budget Worksheet'!I54*'Budget Worksheet'!$C54</f>
        <v>0</v>
      </c>
      <c r="I54" s="191">
        <f>'Budget Worksheet'!J54*'Budget Worksheet'!$C54</f>
        <v>0</v>
      </c>
      <c r="J54" s="191">
        <f>'Budget Worksheet'!K54*'Budget Worksheet'!$C54</f>
        <v>0</v>
      </c>
      <c r="K54" s="192">
        <f>'Budget Worksheet'!L54*'Budget Worksheet'!$C54</f>
        <v>0</v>
      </c>
      <c r="L54" s="16"/>
      <c r="M54" s="16"/>
      <c r="O54" s="16"/>
    </row>
    <row r="55" spans="1:15" x14ac:dyDescent="0.2">
      <c r="A55" s="174" t="str">
        <f>IF('Budget Worksheet'!A55=0," ",'Budget Worksheet'!A55)</f>
        <v xml:space="preserve"> </v>
      </c>
      <c r="B55" s="175">
        <f>'Budget Worksheet'!C55</f>
        <v>0</v>
      </c>
      <c r="C55" s="191">
        <f>'Budget Worksheet'!D55*'Budget Worksheet'!$C55</f>
        <v>0</v>
      </c>
      <c r="D55" s="191">
        <f>'Budget Worksheet'!E55*'Budget Worksheet'!$C55</f>
        <v>0</v>
      </c>
      <c r="E55" s="191">
        <f>'Budget Worksheet'!F55*'Budget Worksheet'!$C55</f>
        <v>0</v>
      </c>
      <c r="F55" s="191">
        <f>'Budget Worksheet'!G55*'Budget Worksheet'!$C55</f>
        <v>0</v>
      </c>
      <c r="G55" s="191">
        <f>'Budget Worksheet'!H55*'Budget Worksheet'!$C55</f>
        <v>0</v>
      </c>
      <c r="H55" s="191">
        <f>'Budget Worksheet'!I55*'Budget Worksheet'!$C55</f>
        <v>0</v>
      </c>
      <c r="I55" s="191">
        <f>'Budget Worksheet'!J55*'Budget Worksheet'!$C55</f>
        <v>0</v>
      </c>
      <c r="J55" s="191">
        <f>'Budget Worksheet'!K55*'Budget Worksheet'!$C55</f>
        <v>0</v>
      </c>
      <c r="K55" s="192">
        <f>'Budget Worksheet'!L55*'Budget Worksheet'!$C55</f>
        <v>0</v>
      </c>
      <c r="L55" s="16"/>
      <c r="M55" s="16"/>
      <c r="O55" s="16"/>
    </row>
    <row r="56" spans="1:15" x14ac:dyDescent="0.2">
      <c r="A56" s="174" t="str">
        <f>IF('Budget Worksheet'!A56=0," ",'Budget Worksheet'!A56)</f>
        <v xml:space="preserve"> </v>
      </c>
      <c r="B56" s="175">
        <f>'Budget Worksheet'!C56</f>
        <v>0</v>
      </c>
      <c r="C56" s="191">
        <f>'Budget Worksheet'!D56*'Budget Worksheet'!$C56</f>
        <v>0</v>
      </c>
      <c r="D56" s="191">
        <f>'Budget Worksheet'!E56*'Budget Worksheet'!$C56</f>
        <v>0</v>
      </c>
      <c r="E56" s="191">
        <f>'Budget Worksheet'!F56*'Budget Worksheet'!$C56</f>
        <v>0</v>
      </c>
      <c r="F56" s="191">
        <f>'Budget Worksheet'!G56*'Budget Worksheet'!$C56</f>
        <v>0</v>
      </c>
      <c r="G56" s="191">
        <f>'Budget Worksheet'!H56*'Budget Worksheet'!$C56</f>
        <v>0</v>
      </c>
      <c r="H56" s="191">
        <f>'Budget Worksheet'!I56*'Budget Worksheet'!$C56</f>
        <v>0</v>
      </c>
      <c r="I56" s="191">
        <f>'Budget Worksheet'!J56*'Budget Worksheet'!$C56</f>
        <v>0</v>
      </c>
      <c r="J56" s="191">
        <f>'Budget Worksheet'!K56*'Budget Worksheet'!$C56</f>
        <v>0</v>
      </c>
      <c r="K56" s="192">
        <f>'Budget Worksheet'!L56*'Budget Worksheet'!$C56</f>
        <v>0</v>
      </c>
      <c r="L56" s="16"/>
      <c r="M56" s="16"/>
      <c r="O56" s="16"/>
    </row>
    <row r="57" spans="1:15" x14ac:dyDescent="0.2">
      <c r="A57" s="174" t="str">
        <f>IF('Budget Worksheet'!A57=0," ",'Budget Worksheet'!A57)</f>
        <v xml:space="preserve"> </v>
      </c>
      <c r="B57" s="175">
        <f>'Budget Worksheet'!C57</f>
        <v>0</v>
      </c>
      <c r="C57" s="191">
        <f>'Budget Worksheet'!D57*'Budget Worksheet'!$C57</f>
        <v>0</v>
      </c>
      <c r="D57" s="191">
        <f>'Budget Worksheet'!E57*'Budget Worksheet'!$C57</f>
        <v>0</v>
      </c>
      <c r="E57" s="191">
        <f>'Budget Worksheet'!F57*'Budget Worksheet'!$C57</f>
        <v>0</v>
      </c>
      <c r="F57" s="191">
        <f>'Budget Worksheet'!G57*'Budget Worksheet'!$C57</f>
        <v>0</v>
      </c>
      <c r="G57" s="191">
        <f>'Budget Worksheet'!H57*'Budget Worksheet'!$C57</f>
        <v>0</v>
      </c>
      <c r="H57" s="191">
        <f>'Budget Worksheet'!I57*'Budget Worksheet'!$C57</f>
        <v>0</v>
      </c>
      <c r="I57" s="191">
        <f>'Budget Worksheet'!J57*'Budget Worksheet'!$C57</f>
        <v>0</v>
      </c>
      <c r="J57" s="191">
        <f>'Budget Worksheet'!K57*'Budget Worksheet'!$C57</f>
        <v>0</v>
      </c>
      <c r="K57" s="192">
        <f>'Budget Worksheet'!L57*'Budget Worksheet'!$C57</f>
        <v>0</v>
      </c>
      <c r="L57" s="16"/>
      <c r="M57" s="16"/>
      <c r="O57" s="16"/>
    </row>
    <row r="58" spans="1:15" x14ac:dyDescent="0.2">
      <c r="A58" s="174" t="str">
        <f>IF('Budget Worksheet'!A58=0," ",'Budget Worksheet'!A58)</f>
        <v xml:space="preserve"> </v>
      </c>
      <c r="B58" s="175">
        <f>'Budget Worksheet'!C58</f>
        <v>0</v>
      </c>
      <c r="C58" s="191">
        <f>'Budget Worksheet'!D58*'Budget Worksheet'!$C58</f>
        <v>0</v>
      </c>
      <c r="D58" s="191">
        <f>'Budget Worksheet'!E58*'Budget Worksheet'!$C58</f>
        <v>0</v>
      </c>
      <c r="E58" s="191">
        <f>'Budget Worksheet'!F58*'Budget Worksheet'!$C58</f>
        <v>0</v>
      </c>
      <c r="F58" s="191">
        <f>'Budget Worksheet'!G58*'Budget Worksheet'!$C58</f>
        <v>0</v>
      </c>
      <c r="G58" s="191">
        <f>'Budget Worksheet'!H58*'Budget Worksheet'!$C58</f>
        <v>0</v>
      </c>
      <c r="H58" s="191">
        <f>'Budget Worksheet'!I58*'Budget Worksheet'!$C58</f>
        <v>0</v>
      </c>
      <c r="I58" s="191">
        <f>'Budget Worksheet'!J58*'Budget Worksheet'!$C58</f>
        <v>0</v>
      </c>
      <c r="J58" s="191">
        <f>'Budget Worksheet'!K58*'Budget Worksheet'!$C58</f>
        <v>0</v>
      </c>
      <c r="K58" s="192">
        <f>'Budget Worksheet'!L58*'Budget Worksheet'!$C58</f>
        <v>0</v>
      </c>
      <c r="L58" s="16"/>
      <c r="M58" s="16"/>
      <c r="O58" s="16"/>
    </row>
    <row r="59" spans="1:15" x14ac:dyDescent="0.2">
      <c r="A59" s="174" t="str">
        <f>IF('Budget Worksheet'!A59=0," ",'Budget Worksheet'!A59)</f>
        <v xml:space="preserve"> </v>
      </c>
      <c r="B59" s="175">
        <f>'Budget Worksheet'!C59</f>
        <v>0</v>
      </c>
      <c r="C59" s="191">
        <f>'Budget Worksheet'!D59*'Budget Worksheet'!$C59</f>
        <v>0</v>
      </c>
      <c r="D59" s="191">
        <f>'Budget Worksheet'!E59*'Budget Worksheet'!$C59</f>
        <v>0</v>
      </c>
      <c r="E59" s="191">
        <f>'Budget Worksheet'!F59*'Budget Worksheet'!$C59</f>
        <v>0</v>
      </c>
      <c r="F59" s="191">
        <f>'Budget Worksheet'!G59*'Budget Worksheet'!$C59</f>
        <v>0</v>
      </c>
      <c r="G59" s="191">
        <f>'Budget Worksheet'!H59*'Budget Worksheet'!$C59</f>
        <v>0</v>
      </c>
      <c r="H59" s="191">
        <f>'Budget Worksheet'!I59*'Budget Worksheet'!$C59</f>
        <v>0</v>
      </c>
      <c r="I59" s="191">
        <f>'Budget Worksheet'!J59*'Budget Worksheet'!$C59</f>
        <v>0</v>
      </c>
      <c r="J59" s="191">
        <f>'Budget Worksheet'!K59*'Budget Worksheet'!$C59</f>
        <v>0</v>
      </c>
      <c r="K59" s="192">
        <f>'Budget Worksheet'!L59*'Budget Worksheet'!$C59</f>
        <v>0</v>
      </c>
      <c r="L59" s="16"/>
      <c r="M59" s="16"/>
      <c r="O59" s="16"/>
    </row>
    <row r="60" spans="1:15" hidden="1" x14ac:dyDescent="0.2">
      <c r="A60" s="174" t="str">
        <f>IF('Budget Worksheet'!A60=0," ",'Budget Worksheet'!A60)</f>
        <v xml:space="preserve"> </v>
      </c>
      <c r="B60" s="175">
        <f>'Budget Worksheet'!C60</f>
        <v>0</v>
      </c>
      <c r="C60" s="191">
        <f>'Budget Worksheet'!D60*'Budget Worksheet'!$C60</f>
        <v>0</v>
      </c>
      <c r="D60" s="191">
        <f>'Budget Worksheet'!E60*'Budget Worksheet'!$C60</f>
        <v>0</v>
      </c>
      <c r="E60" s="191">
        <f>'Budget Worksheet'!F60*'Budget Worksheet'!$C60</f>
        <v>0</v>
      </c>
      <c r="F60" s="191">
        <f>'Budget Worksheet'!G60*'Budget Worksheet'!$C60</f>
        <v>0</v>
      </c>
      <c r="G60" s="191">
        <f>'Budget Worksheet'!H60*'Budget Worksheet'!$C60</f>
        <v>0</v>
      </c>
      <c r="H60" s="191">
        <f>'Budget Worksheet'!I60*'Budget Worksheet'!$C60</f>
        <v>0</v>
      </c>
      <c r="I60" s="191">
        <f>'Budget Worksheet'!J60*'Budget Worksheet'!$C60</f>
        <v>0</v>
      </c>
      <c r="J60" s="191">
        <f>'Budget Worksheet'!K60*'Budget Worksheet'!$C60</f>
        <v>0</v>
      </c>
      <c r="K60" s="192">
        <f>'Budget Worksheet'!L60*'Budget Worksheet'!$C60</f>
        <v>0</v>
      </c>
      <c r="L60" s="16"/>
      <c r="M60" s="16"/>
      <c r="O60" s="16"/>
    </row>
    <row r="61" spans="1:15" x14ac:dyDescent="0.2">
      <c r="A61" s="59" t="s">
        <v>17</v>
      </c>
      <c r="B61" s="214">
        <f>SUM(B10:B60)</f>
        <v>0</v>
      </c>
      <c r="C61" s="215">
        <f>SUM(C10:C60)</f>
        <v>0</v>
      </c>
      <c r="D61" s="215">
        <f t="shared" ref="D61:K61" si="0">SUM(D10:D60)</f>
        <v>0</v>
      </c>
      <c r="E61" s="215">
        <f t="shared" si="0"/>
        <v>0</v>
      </c>
      <c r="F61" s="215">
        <f t="shared" si="0"/>
        <v>0</v>
      </c>
      <c r="G61" s="215">
        <f t="shared" si="0"/>
        <v>0</v>
      </c>
      <c r="H61" s="215">
        <f t="shared" si="0"/>
        <v>0</v>
      </c>
      <c r="I61" s="215">
        <f t="shared" si="0"/>
        <v>0</v>
      </c>
      <c r="J61" s="215">
        <f t="shared" si="0"/>
        <v>0</v>
      </c>
      <c r="K61" s="216">
        <f t="shared" si="0"/>
        <v>0</v>
      </c>
      <c r="L61" s="16"/>
      <c r="M61" s="16"/>
      <c r="O61" s="16"/>
    </row>
    <row r="62" spans="1:15" x14ac:dyDescent="0.2">
      <c r="A62" s="46" t="s">
        <v>16</v>
      </c>
      <c r="B62" s="53"/>
      <c r="C62" s="47"/>
      <c r="D62" s="48"/>
      <c r="E62" s="48"/>
      <c r="F62" s="48"/>
      <c r="G62" s="48"/>
      <c r="H62" s="48"/>
      <c r="I62" s="48"/>
      <c r="J62" s="48"/>
      <c r="K62" s="186"/>
      <c r="L62" s="16"/>
      <c r="M62" s="16"/>
      <c r="O62" s="16"/>
    </row>
    <row r="63" spans="1:15" x14ac:dyDescent="0.2">
      <c r="A63" s="174" t="str">
        <f>IF('Budget Worksheet'!A65=0," ",'Budget Worksheet'!A65)</f>
        <v xml:space="preserve"> </v>
      </c>
      <c r="B63" s="175">
        <f>'Budget Worksheet'!C65</f>
        <v>0</v>
      </c>
      <c r="C63" s="191">
        <f>'Budget Worksheet'!$C65*'Budget Worksheet'!D65</f>
        <v>0</v>
      </c>
      <c r="D63" s="191">
        <f>'Budget Worksheet'!$C65*'Budget Worksheet'!E65</f>
        <v>0</v>
      </c>
      <c r="E63" s="191">
        <f>'Budget Worksheet'!$C65*'Budget Worksheet'!F65</f>
        <v>0</v>
      </c>
      <c r="F63" s="191">
        <f>'Budget Worksheet'!$C65*'Budget Worksheet'!G65</f>
        <v>0</v>
      </c>
      <c r="G63" s="191">
        <f>'Budget Worksheet'!$C65*'Budget Worksheet'!H65</f>
        <v>0</v>
      </c>
      <c r="H63" s="191">
        <f>'Budget Worksheet'!$C65*'Budget Worksheet'!I65</f>
        <v>0</v>
      </c>
      <c r="I63" s="191">
        <f>'Budget Worksheet'!$C65*'Budget Worksheet'!J65</f>
        <v>0</v>
      </c>
      <c r="J63" s="191">
        <f>'Budget Worksheet'!$C65*'Budget Worksheet'!K65</f>
        <v>0</v>
      </c>
      <c r="K63" s="192">
        <f>'Budget Worksheet'!$C65*'Budget Worksheet'!L65</f>
        <v>0</v>
      </c>
      <c r="L63" s="16"/>
      <c r="M63" s="16"/>
      <c r="O63" s="16"/>
    </row>
    <row r="64" spans="1:15" x14ac:dyDescent="0.2">
      <c r="A64" s="174" t="str">
        <f>IF('Budget Worksheet'!A66=0," ",'Budget Worksheet'!A66)</f>
        <v xml:space="preserve"> </v>
      </c>
      <c r="B64" s="175">
        <f>'Budget Worksheet'!C66</f>
        <v>0</v>
      </c>
      <c r="C64" s="191">
        <f>'Budget Worksheet'!$C66*'Budget Worksheet'!D66</f>
        <v>0</v>
      </c>
      <c r="D64" s="191">
        <f>'Budget Worksheet'!$C66*'Budget Worksheet'!E66</f>
        <v>0</v>
      </c>
      <c r="E64" s="191">
        <f>'Budget Worksheet'!$C66*'Budget Worksheet'!F66</f>
        <v>0</v>
      </c>
      <c r="F64" s="191">
        <f>'Budget Worksheet'!$C66*'Budget Worksheet'!G66</f>
        <v>0</v>
      </c>
      <c r="G64" s="191">
        <f>'Budget Worksheet'!$C66*'Budget Worksheet'!H66</f>
        <v>0</v>
      </c>
      <c r="H64" s="191">
        <f>'Budget Worksheet'!$C66*'Budget Worksheet'!I66</f>
        <v>0</v>
      </c>
      <c r="I64" s="191">
        <f>'Budget Worksheet'!$C66*'Budget Worksheet'!J66</f>
        <v>0</v>
      </c>
      <c r="J64" s="191">
        <f>'Budget Worksheet'!$C66*'Budget Worksheet'!K66</f>
        <v>0</v>
      </c>
      <c r="K64" s="192">
        <f>'Budget Worksheet'!$C66*'Budget Worksheet'!L66</f>
        <v>0</v>
      </c>
      <c r="L64" s="16"/>
      <c r="M64" s="16"/>
      <c r="O64" s="16"/>
    </row>
    <row r="65" spans="1:15" x14ac:dyDescent="0.2">
      <c r="A65" s="174" t="str">
        <f>IF('Budget Worksheet'!A67=0," ",'Budget Worksheet'!A67)</f>
        <v xml:space="preserve"> </v>
      </c>
      <c r="B65" s="175">
        <f>'Budget Worksheet'!C67</f>
        <v>0</v>
      </c>
      <c r="C65" s="191">
        <f>'Budget Worksheet'!$C67*'Budget Worksheet'!D67</f>
        <v>0</v>
      </c>
      <c r="D65" s="191">
        <f>'Budget Worksheet'!$C67*'Budget Worksheet'!E67</f>
        <v>0</v>
      </c>
      <c r="E65" s="191">
        <f>'Budget Worksheet'!$C67*'Budget Worksheet'!F67</f>
        <v>0</v>
      </c>
      <c r="F65" s="191">
        <f>'Budget Worksheet'!$C67*'Budget Worksheet'!G67</f>
        <v>0</v>
      </c>
      <c r="G65" s="191">
        <f>'Budget Worksheet'!$C67*'Budget Worksheet'!H67</f>
        <v>0</v>
      </c>
      <c r="H65" s="191">
        <f>'Budget Worksheet'!$C67*'Budget Worksheet'!I67</f>
        <v>0</v>
      </c>
      <c r="I65" s="191">
        <f>'Budget Worksheet'!$C67*'Budget Worksheet'!J67</f>
        <v>0</v>
      </c>
      <c r="J65" s="191">
        <f>'Budget Worksheet'!$C67*'Budget Worksheet'!K67</f>
        <v>0</v>
      </c>
      <c r="K65" s="192">
        <f>'Budget Worksheet'!$C67*'Budget Worksheet'!L67</f>
        <v>0</v>
      </c>
      <c r="L65" s="16"/>
      <c r="M65" s="16"/>
      <c r="O65" s="16"/>
    </row>
    <row r="66" spans="1:15" s="17" customFormat="1" x14ac:dyDescent="0.2">
      <c r="A66" s="174" t="str">
        <f>IF('Budget Worksheet'!A68=0," ",'Budget Worksheet'!A68)</f>
        <v xml:space="preserve"> </v>
      </c>
      <c r="B66" s="175">
        <f>'Budget Worksheet'!C68</f>
        <v>0</v>
      </c>
      <c r="C66" s="191">
        <f>'Budget Worksheet'!$C68*'Budget Worksheet'!D68</f>
        <v>0</v>
      </c>
      <c r="D66" s="191">
        <f>'Budget Worksheet'!$C68*'Budget Worksheet'!E68</f>
        <v>0</v>
      </c>
      <c r="E66" s="191">
        <f>'Budget Worksheet'!$C68*'Budget Worksheet'!F68</f>
        <v>0</v>
      </c>
      <c r="F66" s="191">
        <f>'Budget Worksheet'!$C68*'Budget Worksheet'!G68</f>
        <v>0</v>
      </c>
      <c r="G66" s="191">
        <f>'Budget Worksheet'!$C68*'Budget Worksheet'!H68</f>
        <v>0</v>
      </c>
      <c r="H66" s="191">
        <f>'Budget Worksheet'!$C68*'Budget Worksheet'!I68</f>
        <v>0</v>
      </c>
      <c r="I66" s="191">
        <f>'Budget Worksheet'!$C68*'Budget Worksheet'!J68</f>
        <v>0</v>
      </c>
      <c r="J66" s="191">
        <f>'Budget Worksheet'!$C68*'Budget Worksheet'!K68</f>
        <v>0</v>
      </c>
      <c r="K66" s="192">
        <f>'Budget Worksheet'!$C68*'Budget Worksheet'!L68</f>
        <v>0</v>
      </c>
    </row>
    <row r="67" spans="1:15" x14ac:dyDescent="0.2">
      <c r="A67" s="174" t="str">
        <f>IF('Budget Worksheet'!A69=0," ",'Budget Worksheet'!A69)</f>
        <v xml:space="preserve"> </v>
      </c>
      <c r="B67" s="175">
        <f>'Budget Worksheet'!C69</f>
        <v>0</v>
      </c>
      <c r="C67" s="191">
        <f>'Budget Worksheet'!$C69*'Budget Worksheet'!D69</f>
        <v>0</v>
      </c>
      <c r="D67" s="191">
        <f>'Budget Worksheet'!$C69*'Budget Worksheet'!E69</f>
        <v>0</v>
      </c>
      <c r="E67" s="191">
        <f>'Budget Worksheet'!$C69*'Budget Worksheet'!F69</f>
        <v>0</v>
      </c>
      <c r="F67" s="191">
        <f>'Budget Worksheet'!$C69*'Budget Worksheet'!G69</f>
        <v>0</v>
      </c>
      <c r="G67" s="191">
        <f>'Budget Worksheet'!$C69*'Budget Worksheet'!H69</f>
        <v>0</v>
      </c>
      <c r="H67" s="191">
        <f>'Budget Worksheet'!$C69*'Budget Worksheet'!I69</f>
        <v>0</v>
      </c>
      <c r="I67" s="191">
        <f>'Budget Worksheet'!$C69*'Budget Worksheet'!J69</f>
        <v>0</v>
      </c>
      <c r="J67" s="191">
        <f>'Budget Worksheet'!$C69*'Budget Worksheet'!K69</f>
        <v>0</v>
      </c>
      <c r="K67" s="192">
        <f>'Budget Worksheet'!$C69*'Budget Worksheet'!L69</f>
        <v>0</v>
      </c>
      <c r="L67" s="16"/>
      <c r="M67" s="16"/>
      <c r="O67" s="16"/>
    </row>
    <row r="68" spans="1:15" x14ac:dyDescent="0.2">
      <c r="A68" s="174" t="str">
        <f>IF('Budget Worksheet'!A70=0," ",'Budget Worksheet'!A70)</f>
        <v xml:space="preserve"> </v>
      </c>
      <c r="B68" s="175">
        <f>'Budget Worksheet'!C70</f>
        <v>0</v>
      </c>
      <c r="C68" s="191">
        <f>'Budget Worksheet'!$C70*'Budget Worksheet'!D70</f>
        <v>0</v>
      </c>
      <c r="D68" s="191">
        <f>'Budget Worksheet'!$C70*'Budget Worksheet'!E70</f>
        <v>0</v>
      </c>
      <c r="E68" s="191">
        <f>'Budget Worksheet'!$C70*'Budget Worksheet'!F70</f>
        <v>0</v>
      </c>
      <c r="F68" s="191">
        <f>'Budget Worksheet'!$C70*'Budget Worksheet'!G70</f>
        <v>0</v>
      </c>
      <c r="G68" s="191">
        <f>'Budget Worksheet'!$C70*'Budget Worksheet'!H70</f>
        <v>0</v>
      </c>
      <c r="H68" s="191">
        <f>'Budget Worksheet'!$C70*'Budget Worksheet'!I70</f>
        <v>0</v>
      </c>
      <c r="I68" s="191">
        <f>'Budget Worksheet'!$C70*'Budget Worksheet'!J70</f>
        <v>0</v>
      </c>
      <c r="J68" s="191">
        <f>'Budget Worksheet'!$C70*'Budget Worksheet'!K70</f>
        <v>0</v>
      </c>
      <c r="K68" s="192">
        <f>'Budget Worksheet'!$C70*'Budget Worksheet'!L70</f>
        <v>0</v>
      </c>
      <c r="L68" s="16"/>
      <c r="M68" s="16"/>
      <c r="O68" s="16"/>
    </row>
    <row r="69" spans="1:15" x14ac:dyDescent="0.2">
      <c r="A69" s="174" t="str">
        <f>IF('Budget Worksheet'!A71=0," ",'Budget Worksheet'!A71)</f>
        <v xml:space="preserve"> </v>
      </c>
      <c r="B69" s="175">
        <f>'Budget Worksheet'!C71</f>
        <v>0</v>
      </c>
      <c r="C69" s="191">
        <f>'Budget Worksheet'!$C71*'Budget Worksheet'!D71</f>
        <v>0</v>
      </c>
      <c r="D69" s="191">
        <f>'Budget Worksheet'!$C71*'Budget Worksheet'!E71</f>
        <v>0</v>
      </c>
      <c r="E69" s="191">
        <f>'Budget Worksheet'!$C71*'Budget Worksheet'!F71</f>
        <v>0</v>
      </c>
      <c r="F69" s="191">
        <f>'Budget Worksheet'!$C71*'Budget Worksheet'!G71</f>
        <v>0</v>
      </c>
      <c r="G69" s="191">
        <f>'Budget Worksheet'!$C71*'Budget Worksheet'!H71</f>
        <v>0</v>
      </c>
      <c r="H69" s="191">
        <f>'Budget Worksheet'!$C71*'Budget Worksheet'!I71</f>
        <v>0</v>
      </c>
      <c r="I69" s="191">
        <f>'Budget Worksheet'!$C71*'Budget Worksheet'!J71</f>
        <v>0</v>
      </c>
      <c r="J69" s="191">
        <f>'Budget Worksheet'!$C71*'Budget Worksheet'!K71</f>
        <v>0</v>
      </c>
      <c r="K69" s="192">
        <f>'Budget Worksheet'!$C71*'Budget Worksheet'!L71</f>
        <v>0</v>
      </c>
      <c r="L69" s="16"/>
      <c r="M69" s="16"/>
      <c r="O69" s="16"/>
    </row>
    <row r="70" spans="1:15" x14ac:dyDescent="0.2">
      <c r="A70" s="174" t="str">
        <f>IF('Budget Worksheet'!A72=0," ",'Budget Worksheet'!A72)</f>
        <v xml:space="preserve"> </v>
      </c>
      <c r="B70" s="175">
        <f>'Budget Worksheet'!C72</f>
        <v>0</v>
      </c>
      <c r="C70" s="191">
        <f>'Budget Worksheet'!$C72*'Budget Worksheet'!D72</f>
        <v>0</v>
      </c>
      <c r="D70" s="191">
        <f>'Budget Worksheet'!$C72*'Budget Worksheet'!E72</f>
        <v>0</v>
      </c>
      <c r="E70" s="191">
        <f>'Budget Worksheet'!$C72*'Budget Worksheet'!F72</f>
        <v>0</v>
      </c>
      <c r="F70" s="191">
        <f>'Budget Worksheet'!$C72*'Budget Worksheet'!G72</f>
        <v>0</v>
      </c>
      <c r="G70" s="191">
        <f>'Budget Worksheet'!$C72*'Budget Worksheet'!H72</f>
        <v>0</v>
      </c>
      <c r="H70" s="191">
        <f>'Budget Worksheet'!$C72*'Budget Worksheet'!I72</f>
        <v>0</v>
      </c>
      <c r="I70" s="191">
        <f>'Budget Worksheet'!$C72*'Budget Worksheet'!J72</f>
        <v>0</v>
      </c>
      <c r="J70" s="191">
        <f>'Budget Worksheet'!$C72*'Budget Worksheet'!K72</f>
        <v>0</v>
      </c>
      <c r="K70" s="192">
        <f>'Budget Worksheet'!$C72*'Budget Worksheet'!L72</f>
        <v>0</v>
      </c>
      <c r="L70" s="16"/>
      <c r="M70" s="16"/>
      <c r="O70" s="16"/>
    </row>
    <row r="71" spans="1:15" x14ac:dyDescent="0.2">
      <c r="A71" s="174" t="str">
        <f>IF('Budget Worksheet'!A73=0," ",'Budget Worksheet'!A73)</f>
        <v xml:space="preserve"> </v>
      </c>
      <c r="B71" s="175">
        <f>'Budget Worksheet'!C73</f>
        <v>0</v>
      </c>
      <c r="C71" s="191">
        <f>'Budget Worksheet'!$C73*'Budget Worksheet'!D73</f>
        <v>0</v>
      </c>
      <c r="D71" s="191">
        <f>'Budget Worksheet'!$C73*'Budget Worksheet'!E73</f>
        <v>0</v>
      </c>
      <c r="E71" s="191">
        <f>'Budget Worksheet'!$C73*'Budget Worksheet'!F73</f>
        <v>0</v>
      </c>
      <c r="F71" s="191">
        <f>'Budget Worksheet'!$C73*'Budget Worksheet'!G73</f>
        <v>0</v>
      </c>
      <c r="G71" s="191">
        <f>'Budget Worksheet'!$C73*'Budget Worksheet'!H73</f>
        <v>0</v>
      </c>
      <c r="H71" s="191">
        <f>'Budget Worksheet'!$C73*'Budget Worksheet'!I73</f>
        <v>0</v>
      </c>
      <c r="I71" s="191">
        <f>'Budget Worksheet'!$C73*'Budget Worksheet'!J73</f>
        <v>0</v>
      </c>
      <c r="J71" s="191">
        <f>'Budget Worksheet'!$C73*'Budget Worksheet'!K73</f>
        <v>0</v>
      </c>
      <c r="K71" s="192">
        <f>'Budget Worksheet'!$C73*'Budget Worksheet'!L73</f>
        <v>0</v>
      </c>
      <c r="L71" s="16"/>
      <c r="M71" s="16"/>
      <c r="O71" s="16"/>
    </row>
    <row r="72" spans="1:15" x14ac:dyDescent="0.2">
      <c r="A72" s="174" t="str">
        <f>IF('Budget Worksheet'!A74=0," ",'Budget Worksheet'!A74)</f>
        <v xml:space="preserve"> </v>
      </c>
      <c r="B72" s="175">
        <f>'Budget Worksheet'!C74</f>
        <v>0</v>
      </c>
      <c r="C72" s="191">
        <f>'Budget Worksheet'!$C74*'Budget Worksheet'!D74</f>
        <v>0</v>
      </c>
      <c r="D72" s="191">
        <f>'Budget Worksheet'!$C74*'Budget Worksheet'!E74</f>
        <v>0</v>
      </c>
      <c r="E72" s="191">
        <f>'Budget Worksheet'!$C74*'Budget Worksheet'!F74</f>
        <v>0</v>
      </c>
      <c r="F72" s="191">
        <f>'Budget Worksheet'!$C74*'Budget Worksheet'!G74</f>
        <v>0</v>
      </c>
      <c r="G72" s="191">
        <f>'Budget Worksheet'!$C74*'Budget Worksheet'!H74</f>
        <v>0</v>
      </c>
      <c r="H72" s="191">
        <f>'Budget Worksheet'!$C74*'Budget Worksheet'!I74</f>
        <v>0</v>
      </c>
      <c r="I72" s="191">
        <f>'Budget Worksheet'!$C74*'Budget Worksheet'!J74</f>
        <v>0</v>
      </c>
      <c r="J72" s="191">
        <f>'Budget Worksheet'!$C74*'Budget Worksheet'!K74</f>
        <v>0</v>
      </c>
      <c r="K72" s="192">
        <f>'Budget Worksheet'!$C74*'Budget Worksheet'!L74</f>
        <v>0</v>
      </c>
      <c r="L72" s="16"/>
      <c r="M72" s="16"/>
      <c r="O72" s="16"/>
    </row>
    <row r="73" spans="1:15" x14ac:dyDescent="0.2">
      <c r="A73" s="174" t="str">
        <f>IF('Budget Worksheet'!A75=0," ",'Budget Worksheet'!A75)</f>
        <v xml:space="preserve"> </v>
      </c>
      <c r="B73" s="175">
        <f>'Budget Worksheet'!C75</f>
        <v>0</v>
      </c>
      <c r="C73" s="191">
        <f>'Budget Worksheet'!$C75*'Budget Worksheet'!D75</f>
        <v>0</v>
      </c>
      <c r="D73" s="191">
        <f>'Budget Worksheet'!$C75*'Budget Worksheet'!E75</f>
        <v>0</v>
      </c>
      <c r="E73" s="191">
        <f>'Budget Worksheet'!$C75*'Budget Worksheet'!F75</f>
        <v>0</v>
      </c>
      <c r="F73" s="191">
        <f>'Budget Worksheet'!$C75*'Budget Worksheet'!G75</f>
        <v>0</v>
      </c>
      <c r="G73" s="191">
        <f>'Budget Worksheet'!$C75*'Budget Worksheet'!H75</f>
        <v>0</v>
      </c>
      <c r="H73" s="191">
        <f>'Budget Worksheet'!$C75*'Budget Worksheet'!I75</f>
        <v>0</v>
      </c>
      <c r="I73" s="191">
        <f>'Budget Worksheet'!$C75*'Budget Worksheet'!J75</f>
        <v>0</v>
      </c>
      <c r="J73" s="191">
        <f>'Budget Worksheet'!$C75*'Budget Worksheet'!K75</f>
        <v>0</v>
      </c>
      <c r="K73" s="192">
        <f>'Budget Worksheet'!$C75*'Budget Worksheet'!L75</f>
        <v>0</v>
      </c>
      <c r="L73" s="16"/>
      <c r="M73" s="16"/>
      <c r="O73" s="16"/>
    </row>
    <row r="74" spans="1:15" x14ac:dyDescent="0.2">
      <c r="A74" s="174" t="str">
        <f>IF('Budget Worksheet'!A76=0," ",'Budget Worksheet'!A76)</f>
        <v xml:space="preserve"> </v>
      </c>
      <c r="B74" s="175">
        <f>'Budget Worksheet'!C76</f>
        <v>0</v>
      </c>
      <c r="C74" s="191">
        <f>'Budget Worksheet'!$C76*'Budget Worksheet'!D76</f>
        <v>0</v>
      </c>
      <c r="D74" s="191">
        <f>'Budget Worksheet'!$C76*'Budget Worksheet'!E76</f>
        <v>0</v>
      </c>
      <c r="E74" s="191">
        <f>'Budget Worksheet'!$C76*'Budget Worksheet'!F76</f>
        <v>0</v>
      </c>
      <c r="F74" s="191">
        <f>'Budget Worksheet'!$C76*'Budget Worksheet'!G76</f>
        <v>0</v>
      </c>
      <c r="G74" s="191">
        <f>'Budget Worksheet'!$C76*'Budget Worksheet'!H76</f>
        <v>0</v>
      </c>
      <c r="H74" s="191">
        <f>'Budget Worksheet'!$C76*'Budget Worksheet'!I76</f>
        <v>0</v>
      </c>
      <c r="I74" s="191">
        <f>'Budget Worksheet'!$C76*'Budget Worksheet'!J76</f>
        <v>0</v>
      </c>
      <c r="J74" s="191">
        <f>'Budget Worksheet'!$C76*'Budget Worksheet'!K76</f>
        <v>0</v>
      </c>
      <c r="K74" s="192">
        <f>'Budget Worksheet'!$C76*'Budget Worksheet'!L76</f>
        <v>0</v>
      </c>
      <c r="L74" s="16"/>
      <c r="M74" s="16"/>
      <c r="O74" s="16"/>
    </row>
    <row r="75" spans="1:15" x14ac:dyDescent="0.2">
      <c r="A75" s="174" t="str">
        <f>IF('Budget Worksheet'!A77=0," ",'Budget Worksheet'!A77)</f>
        <v xml:space="preserve"> </v>
      </c>
      <c r="B75" s="175">
        <f>'Budget Worksheet'!C77</f>
        <v>0</v>
      </c>
      <c r="C75" s="191">
        <f>'Budget Worksheet'!$C77*'Budget Worksheet'!D77</f>
        <v>0</v>
      </c>
      <c r="D75" s="191">
        <f>'Budget Worksheet'!$C77*'Budget Worksheet'!E77</f>
        <v>0</v>
      </c>
      <c r="E75" s="191">
        <f>'Budget Worksheet'!$C77*'Budget Worksheet'!F77</f>
        <v>0</v>
      </c>
      <c r="F75" s="191">
        <f>'Budget Worksheet'!$C77*'Budget Worksheet'!G77</f>
        <v>0</v>
      </c>
      <c r="G75" s="191">
        <f>'Budget Worksheet'!$C77*'Budget Worksheet'!H77</f>
        <v>0</v>
      </c>
      <c r="H75" s="191">
        <f>'Budget Worksheet'!$C77*'Budget Worksheet'!I77</f>
        <v>0</v>
      </c>
      <c r="I75" s="191">
        <f>'Budget Worksheet'!$C77*'Budget Worksheet'!J77</f>
        <v>0</v>
      </c>
      <c r="J75" s="191">
        <f>'Budget Worksheet'!$C77*'Budget Worksheet'!K77</f>
        <v>0</v>
      </c>
      <c r="K75" s="192">
        <f>'Budget Worksheet'!$C77*'Budget Worksheet'!L77</f>
        <v>0</v>
      </c>
      <c r="L75" s="16"/>
      <c r="M75" s="16"/>
      <c r="O75" s="16"/>
    </row>
    <row r="76" spans="1:15" s="17" customFormat="1" x14ac:dyDescent="0.2">
      <c r="A76" s="174" t="str">
        <f>IF('Budget Worksheet'!A78=0," ",'Budget Worksheet'!A78)</f>
        <v xml:space="preserve"> </v>
      </c>
      <c r="B76" s="175">
        <f>'Budget Worksheet'!C78</f>
        <v>0</v>
      </c>
      <c r="C76" s="191">
        <f>'Budget Worksheet'!$C78*'Budget Worksheet'!D78</f>
        <v>0</v>
      </c>
      <c r="D76" s="191">
        <f>'Budget Worksheet'!$C78*'Budget Worksheet'!E78</f>
        <v>0</v>
      </c>
      <c r="E76" s="191">
        <f>'Budget Worksheet'!$C78*'Budget Worksheet'!F78</f>
        <v>0</v>
      </c>
      <c r="F76" s="191">
        <f>'Budget Worksheet'!$C78*'Budget Worksheet'!G78</f>
        <v>0</v>
      </c>
      <c r="G76" s="191">
        <f>'Budget Worksheet'!$C78*'Budget Worksheet'!H78</f>
        <v>0</v>
      </c>
      <c r="H76" s="191">
        <f>'Budget Worksheet'!$C78*'Budget Worksheet'!I78</f>
        <v>0</v>
      </c>
      <c r="I76" s="191">
        <f>'Budget Worksheet'!$C78*'Budget Worksheet'!J78</f>
        <v>0</v>
      </c>
      <c r="J76" s="191">
        <f>'Budget Worksheet'!$C78*'Budget Worksheet'!K78</f>
        <v>0</v>
      </c>
      <c r="K76" s="192">
        <f>'Budget Worksheet'!$C78*'Budget Worksheet'!L78</f>
        <v>0</v>
      </c>
    </row>
    <row r="77" spans="1:15" x14ac:dyDescent="0.2">
      <c r="A77" s="174" t="str">
        <f>IF('Budget Worksheet'!A79=0," ",'Budget Worksheet'!A79)</f>
        <v xml:space="preserve"> </v>
      </c>
      <c r="B77" s="175">
        <f>'Budget Worksheet'!C79</f>
        <v>0</v>
      </c>
      <c r="C77" s="191">
        <f>'Budget Worksheet'!$C79*'Budget Worksheet'!D79</f>
        <v>0</v>
      </c>
      <c r="D77" s="191">
        <f>'Budget Worksheet'!$C79*'Budget Worksheet'!E79</f>
        <v>0</v>
      </c>
      <c r="E77" s="191">
        <f>'Budget Worksheet'!$C79*'Budget Worksheet'!F79</f>
        <v>0</v>
      </c>
      <c r="F77" s="191">
        <f>'Budget Worksheet'!$C79*'Budget Worksheet'!G79</f>
        <v>0</v>
      </c>
      <c r="G77" s="191">
        <f>'Budget Worksheet'!$C79*'Budget Worksheet'!H79</f>
        <v>0</v>
      </c>
      <c r="H77" s="191">
        <f>'Budget Worksheet'!$C79*'Budget Worksheet'!I79</f>
        <v>0</v>
      </c>
      <c r="I77" s="191">
        <f>'Budget Worksheet'!$C79*'Budget Worksheet'!J79</f>
        <v>0</v>
      </c>
      <c r="J77" s="191">
        <f>'Budget Worksheet'!$C79*'Budget Worksheet'!K79</f>
        <v>0</v>
      </c>
      <c r="K77" s="192">
        <f>'Budget Worksheet'!$C79*'Budget Worksheet'!L79</f>
        <v>0</v>
      </c>
      <c r="L77" s="16"/>
      <c r="M77" s="16"/>
      <c r="O77" s="16"/>
    </row>
    <row r="78" spans="1:15" x14ac:dyDescent="0.2">
      <c r="A78" s="174" t="str">
        <f>IF('Budget Worksheet'!A80=0," ",'Budget Worksheet'!A80)</f>
        <v xml:space="preserve"> </v>
      </c>
      <c r="B78" s="175">
        <f>'Budget Worksheet'!C80</f>
        <v>0</v>
      </c>
      <c r="C78" s="191">
        <f>'Budget Worksheet'!$C80*'Budget Worksheet'!D80</f>
        <v>0</v>
      </c>
      <c r="D78" s="191">
        <f>'Budget Worksheet'!$C80*'Budget Worksheet'!E80</f>
        <v>0</v>
      </c>
      <c r="E78" s="191">
        <f>'Budget Worksheet'!$C80*'Budget Worksheet'!F80</f>
        <v>0</v>
      </c>
      <c r="F78" s="191">
        <f>'Budget Worksheet'!$C80*'Budget Worksheet'!G80</f>
        <v>0</v>
      </c>
      <c r="G78" s="191">
        <f>'Budget Worksheet'!$C80*'Budget Worksheet'!H80</f>
        <v>0</v>
      </c>
      <c r="H78" s="191">
        <f>'Budget Worksheet'!$C80*'Budget Worksheet'!I80</f>
        <v>0</v>
      </c>
      <c r="I78" s="191">
        <f>'Budget Worksheet'!$C80*'Budget Worksheet'!J80</f>
        <v>0</v>
      </c>
      <c r="J78" s="191">
        <f>'Budget Worksheet'!$C80*'Budget Worksheet'!K80</f>
        <v>0</v>
      </c>
      <c r="K78" s="192">
        <f>'Budget Worksheet'!$C80*'Budget Worksheet'!L80</f>
        <v>0</v>
      </c>
      <c r="L78" s="16"/>
      <c r="M78" s="16"/>
      <c r="O78" s="16"/>
    </row>
    <row r="79" spans="1:15" x14ac:dyDescent="0.2">
      <c r="A79" s="174" t="str">
        <f>IF('Budget Worksheet'!A81=0," ",'Budget Worksheet'!A81)</f>
        <v xml:space="preserve"> </v>
      </c>
      <c r="B79" s="175">
        <f>'Budget Worksheet'!C81</f>
        <v>0</v>
      </c>
      <c r="C79" s="191">
        <f>'Budget Worksheet'!$C81*'Budget Worksheet'!D81</f>
        <v>0</v>
      </c>
      <c r="D79" s="191">
        <f>'Budget Worksheet'!$C81*'Budget Worksheet'!E81</f>
        <v>0</v>
      </c>
      <c r="E79" s="191">
        <f>'Budget Worksheet'!$C81*'Budget Worksheet'!F81</f>
        <v>0</v>
      </c>
      <c r="F79" s="191">
        <f>'Budget Worksheet'!$C81*'Budget Worksheet'!G81</f>
        <v>0</v>
      </c>
      <c r="G79" s="191">
        <f>'Budget Worksheet'!$C81*'Budget Worksheet'!H81</f>
        <v>0</v>
      </c>
      <c r="H79" s="191">
        <f>'Budget Worksheet'!$C81*'Budget Worksheet'!I81</f>
        <v>0</v>
      </c>
      <c r="I79" s="191">
        <f>'Budget Worksheet'!$C81*'Budget Worksheet'!J81</f>
        <v>0</v>
      </c>
      <c r="J79" s="191">
        <f>'Budget Worksheet'!$C81*'Budget Worksheet'!K81</f>
        <v>0</v>
      </c>
      <c r="K79" s="192">
        <f>'Budget Worksheet'!$C81*'Budget Worksheet'!L81</f>
        <v>0</v>
      </c>
      <c r="L79" s="16"/>
      <c r="M79" s="16"/>
      <c r="O79" s="16"/>
    </row>
    <row r="80" spans="1:15" x14ac:dyDescent="0.2">
      <c r="A80" s="174" t="str">
        <f>IF('Budget Worksheet'!A82=0," ",'Budget Worksheet'!A82)</f>
        <v xml:space="preserve"> </v>
      </c>
      <c r="B80" s="175">
        <f>'Budget Worksheet'!C82</f>
        <v>0</v>
      </c>
      <c r="C80" s="191">
        <f>'Budget Worksheet'!$C82*'Budget Worksheet'!D82</f>
        <v>0</v>
      </c>
      <c r="D80" s="191">
        <f>'Budget Worksheet'!$C82*'Budget Worksheet'!E82</f>
        <v>0</v>
      </c>
      <c r="E80" s="191">
        <f>'Budget Worksheet'!$C82*'Budget Worksheet'!F82</f>
        <v>0</v>
      </c>
      <c r="F80" s="191">
        <f>'Budget Worksheet'!$C82*'Budget Worksheet'!G82</f>
        <v>0</v>
      </c>
      <c r="G80" s="191">
        <f>'Budget Worksheet'!$C82*'Budget Worksheet'!H82</f>
        <v>0</v>
      </c>
      <c r="H80" s="191">
        <f>'Budget Worksheet'!$C82*'Budget Worksheet'!I82</f>
        <v>0</v>
      </c>
      <c r="I80" s="191">
        <f>'Budget Worksheet'!$C82*'Budget Worksheet'!J82</f>
        <v>0</v>
      </c>
      <c r="J80" s="191">
        <f>'Budget Worksheet'!$C82*'Budget Worksheet'!K82</f>
        <v>0</v>
      </c>
      <c r="K80" s="192">
        <f>'Budget Worksheet'!$C82*'Budget Worksheet'!L82</f>
        <v>0</v>
      </c>
      <c r="L80" s="16"/>
      <c r="M80" s="16"/>
      <c r="O80" s="16"/>
    </row>
    <row r="81" spans="1:15" x14ac:dyDescent="0.2">
      <c r="A81" s="174" t="str">
        <f>IF('Budget Worksheet'!A83=0," ",'Budget Worksheet'!A83)</f>
        <v xml:space="preserve"> </v>
      </c>
      <c r="B81" s="175">
        <f>'Budget Worksheet'!C83</f>
        <v>0</v>
      </c>
      <c r="C81" s="191">
        <f>'Budget Worksheet'!$C83*'Budget Worksheet'!D83</f>
        <v>0</v>
      </c>
      <c r="D81" s="191">
        <f>'Budget Worksheet'!$C83*'Budget Worksheet'!E83</f>
        <v>0</v>
      </c>
      <c r="E81" s="191">
        <f>'Budget Worksheet'!$C83*'Budget Worksheet'!F83</f>
        <v>0</v>
      </c>
      <c r="F81" s="191">
        <f>'Budget Worksheet'!$C83*'Budget Worksheet'!G83</f>
        <v>0</v>
      </c>
      <c r="G81" s="191">
        <f>'Budget Worksheet'!$C83*'Budget Worksheet'!H83</f>
        <v>0</v>
      </c>
      <c r="H81" s="191">
        <f>'Budget Worksheet'!$C83*'Budget Worksheet'!I83</f>
        <v>0</v>
      </c>
      <c r="I81" s="191">
        <f>'Budget Worksheet'!$C83*'Budget Worksheet'!J83</f>
        <v>0</v>
      </c>
      <c r="J81" s="191">
        <f>'Budget Worksheet'!$C83*'Budget Worksheet'!K83</f>
        <v>0</v>
      </c>
      <c r="K81" s="192">
        <f>'Budget Worksheet'!$C83*'Budget Worksheet'!L83</f>
        <v>0</v>
      </c>
      <c r="L81" s="16"/>
      <c r="M81" s="16"/>
      <c r="O81" s="16"/>
    </row>
    <row r="82" spans="1:15" x14ac:dyDescent="0.2">
      <c r="A82" s="174" t="str">
        <f>IF('Budget Worksheet'!A84=0," ",'Budget Worksheet'!A84)</f>
        <v xml:space="preserve"> </v>
      </c>
      <c r="B82" s="175">
        <f>'Budget Worksheet'!C84</f>
        <v>0</v>
      </c>
      <c r="C82" s="191">
        <f>'Budget Worksheet'!$C84*'Budget Worksheet'!D84</f>
        <v>0</v>
      </c>
      <c r="D82" s="191">
        <f>'Budget Worksheet'!$C84*'Budget Worksheet'!E84</f>
        <v>0</v>
      </c>
      <c r="E82" s="191">
        <f>'Budget Worksheet'!$C84*'Budget Worksheet'!F84</f>
        <v>0</v>
      </c>
      <c r="F82" s="191">
        <f>'Budget Worksheet'!$C84*'Budget Worksheet'!G84</f>
        <v>0</v>
      </c>
      <c r="G82" s="191">
        <f>'Budget Worksheet'!$C84*'Budget Worksheet'!H84</f>
        <v>0</v>
      </c>
      <c r="H82" s="191">
        <f>'Budget Worksheet'!$C84*'Budget Worksheet'!I84</f>
        <v>0</v>
      </c>
      <c r="I82" s="191">
        <f>'Budget Worksheet'!$C84*'Budget Worksheet'!J84</f>
        <v>0</v>
      </c>
      <c r="J82" s="191">
        <f>'Budget Worksheet'!$C84*'Budget Worksheet'!K84</f>
        <v>0</v>
      </c>
      <c r="K82" s="192">
        <f>'Budget Worksheet'!$C84*'Budget Worksheet'!L84</f>
        <v>0</v>
      </c>
      <c r="L82" s="16"/>
      <c r="M82" s="16"/>
      <c r="O82" s="16"/>
    </row>
    <row r="83" spans="1:15" x14ac:dyDescent="0.2">
      <c r="A83" s="174" t="str">
        <f>IF('Budget Worksheet'!A85=0," ",'Budget Worksheet'!A85)</f>
        <v xml:space="preserve"> </v>
      </c>
      <c r="B83" s="175">
        <f>'Budget Worksheet'!C85</f>
        <v>0</v>
      </c>
      <c r="C83" s="191">
        <f>'Budget Worksheet'!$C85*'Budget Worksheet'!D85</f>
        <v>0</v>
      </c>
      <c r="D83" s="191">
        <f>'Budget Worksheet'!$C85*'Budget Worksheet'!E85</f>
        <v>0</v>
      </c>
      <c r="E83" s="191">
        <f>'Budget Worksheet'!$C85*'Budget Worksheet'!F85</f>
        <v>0</v>
      </c>
      <c r="F83" s="191">
        <f>'Budget Worksheet'!$C85*'Budget Worksheet'!G85</f>
        <v>0</v>
      </c>
      <c r="G83" s="191">
        <f>'Budget Worksheet'!$C85*'Budget Worksheet'!H85</f>
        <v>0</v>
      </c>
      <c r="H83" s="191">
        <f>'Budget Worksheet'!$C85*'Budget Worksheet'!I85</f>
        <v>0</v>
      </c>
      <c r="I83" s="191">
        <f>'Budget Worksheet'!$C85*'Budget Worksheet'!J85</f>
        <v>0</v>
      </c>
      <c r="J83" s="191">
        <f>'Budget Worksheet'!$C85*'Budget Worksheet'!K85</f>
        <v>0</v>
      </c>
      <c r="K83" s="192">
        <f>'Budget Worksheet'!$C85*'Budget Worksheet'!L85</f>
        <v>0</v>
      </c>
      <c r="L83" s="16"/>
      <c r="M83" s="16"/>
      <c r="O83" s="16"/>
    </row>
    <row r="84" spans="1:15" x14ac:dyDescent="0.2">
      <c r="A84" s="174" t="str">
        <f>IF('Budget Worksheet'!A86=0," ",'Budget Worksheet'!A86)</f>
        <v xml:space="preserve"> </v>
      </c>
      <c r="B84" s="175">
        <f>'Budget Worksheet'!C86</f>
        <v>0</v>
      </c>
      <c r="C84" s="191">
        <f>'Budget Worksheet'!$C86*'Budget Worksheet'!D86</f>
        <v>0</v>
      </c>
      <c r="D84" s="191">
        <f>'Budget Worksheet'!$C86*'Budget Worksheet'!E86</f>
        <v>0</v>
      </c>
      <c r="E84" s="191">
        <f>'Budget Worksheet'!$C86*'Budget Worksheet'!F86</f>
        <v>0</v>
      </c>
      <c r="F84" s="191">
        <f>'Budget Worksheet'!$C86*'Budget Worksheet'!G86</f>
        <v>0</v>
      </c>
      <c r="G84" s="191">
        <f>'Budget Worksheet'!$C86*'Budget Worksheet'!H86</f>
        <v>0</v>
      </c>
      <c r="H84" s="191">
        <f>'Budget Worksheet'!$C86*'Budget Worksheet'!I86</f>
        <v>0</v>
      </c>
      <c r="I84" s="191">
        <f>'Budget Worksheet'!$C86*'Budget Worksheet'!J86</f>
        <v>0</v>
      </c>
      <c r="J84" s="191">
        <f>'Budget Worksheet'!$C86*'Budget Worksheet'!K86</f>
        <v>0</v>
      </c>
      <c r="K84" s="192">
        <f>'Budget Worksheet'!$C86*'Budget Worksheet'!L86</f>
        <v>0</v>
      </c>
      <c r="L84" s="16"/>
      <c r="M84" s="16"/>
      <c r="O84" s="16"/>
    </row>
    <row r="85" spans="1:15" x14ac:dyDescent="0.2">
      <c r="A85" s="174" t="str">
        <f>IF('Budget Worksheet'!A87=0," ",'Budget Worksheet'!A87)</f>
        <v xml:space="preserve"> </v>
      </c>
      <c r="B85" s="175">
        <f>'Budget Worksheet'!C87</f>
        <v>0</v>
      </c>
      <c r="C85" s="191">
        <f>'Budget Worksheet'!$C87*'Budget Worksheet'!D87</f>
        <v>0</v>
      </c>
      <c r="D85" s="191">
        <f>'Budget Worksheet'!$C87*'Budget Worksheet'!E87</f>
        <v>0</v>
      </c>
      <c r="E85" s="191">
        <f>'Budget Worksheet'!$C87*'Budget Worksheet'!F87</f>
        <v>0</v>
      </c>
      <c r="F85" s="191">
        <f>'Budget Worksheet'!$C87*'Budget Worksheet'!G87</f>
        <v>0</v>
      </c>
      <c r="G85" s="191">
        <f>'Budget Worksheet'!$C87*'Budget Worksheet'!H87</f>
        <v>0</v>
      </c>
      <c r="H85" s="191">
        <f>'Budget Worksheet'!$C87*'Budget Worksheet'!I87</f>
        <v>0</v>
      </c>
      <c r="I85" s="191">
        <f>'Budget Worksheet'!$C87*'Budget Worksheet'!J87</f>
        <v>0</v>
      </c>
      <c r="J85" s="191">
        <f>'Budget Worksheet'!$C87*'Budget Worksheet'!K87</f>
        <v>0</v>
      </c>
      <c r="K85" s="192">
        <f>'Budget Worksheet'!$C87*'Budget Worksheet'!L87</f>
        <v>0</v>
      </c>
      <c r="L85" s="16"/>
      <c r="M85" s="16"/>
      <c r="O85" s="16"/>
    </row>
    <row r="86" spans="1:15" x14ac:dyDescent="0.2">
      <c r="A86" s="174" t="str">
        <f>IF('Budget Worksheet'!A88=0," ",'Budget Worksheet'!A88)</f>
        <v xml:space="preserve"> </v>
      </c>
      <c r="B86" s="175">
        <f>'Budget Worksheet'!C88</f>
        <v>0</v>
      </c>
      <c r="C86" s="191">
        <f>'Budget Worksheet'!$C88*'Budget Worksheet'!D88</f>
        <v>0</v>
      </c>
      <c r="D86" s="191">
        <f>'Budget Worksheet'!$C88*'Budget Worksheet'!E88</f>
        <v>0</v>
      </c>
      <c r="E86" s="191">
        <f>'Budget Worksheet'!$C88*'Budget Worksheet'!F88</f>
        <v>0</v>
      </c>
      <c r="F86" s="191">
        <f>'Budget Worksheet'!$C88*'Budget Worksheet'!G88</f>
        <v>0</v>
      </c>
      <c r="G86" s="191">
        <f>'Budget Worksheet'!$C88*'Budget Worksheet'!H88</f>
        <v>0</v>
      </c>
      <c r="H86" s="191">
        <f>'Budget Worksheet'!$C88*'Budget Worksheet'!I88</f>
        <v>0</v>
      </c>
      <c r="I86" s="191">
        <f>'Budget Worksheet'!$C88*'Budget Worksheet'!J88</f>
        <v>0</v>
      </c>
      <c r="J86" s="191">
        <f>'Budget Worksheet'!$C88*'Budget Worksheet'!K88</f>
        <v>0</v>
      </c>
      <c r="K86" s="192">
        <f>'Budget Worksheet'!$C88*'Budget Worksheet'!L88</f>
        <v>0</v>
      </c>
      <c r="L86" s="16"/>
      <c r="M86" s="16"/>
      <c r="O86" s="16"/>
    </row>
    <row r="87" spans="1:15" x14ac:dyDescent="0.2">
      <c r="A87" s="174" t="str">
        <f>IF('Budget Worksheet'!A89=0," ",'Budget Worksheet'!A89)</f>
        <v xml:space="preserve"> </v>
      </c>
      <c r="B87" s="175">
        <f>'Budget Worksheet'!C89</f>
        <v>0</v>
      </c>
      <c r="C87" s="191">
        <f>'Budget Worksheet'!$C89*'Budget Worksheet'!D89</f>
        <v>0</v>
      </c>
      <c r="D87" s="191">
        <f>'Budget Worksheet'!$C89*'Budget Worksheet'!E89</f>
        <v>0</v>
      </c>
      <c r="E87" s="191">
        <f>'Budget Worksheet'!$C89*'Budget Worksheet'!F89</f>
        <v>0</v>
      </c>
      <c r="F87" s="191">
        <f>'Budget Worksheet'!$C89*'Budget Worksheet'!G89</f>
        <v>0</v>
      </c>
      <c r="G87" s="191">
        <f>'Budget Worksheet'!$C89*'Budget Worksheet'!H89</f>
        <v>0</v>
      </c>
      <c r="H87" s="191">
        <f>'Budget Worksheet'!$C89*'Budget Worksheet'!I89</f>
        <v>0</v>
      </c>
      <c r="I87" s="191">
        <f>'Budget Worksheet'!$C89*'Budget Worksheet'!J89</f>
        <v>0</v>
      </c>
      <c r="J87" s="191">
        <f>'Budget Worksheet'!$C89*'Budget Worksheet'!K89</f>
        <v>0</v>
      </c>
      <c r="K87" s="192">
        <f>'Budget Worksheet'!$C89*'Budget Worksheet'!L89</f>
        <v>0</v>
      </c>
      <c r="L87" s="16"/>
      <c r="M87" s="16"/>
      <c r="O87" s="16"/>
    </row>
    <row r="88" spans="1:15" x14ac:dyDescent="0.2">
      <c r="A88" s="174" t="str">
        <f>IF('Budget Worksheet'!A90=0," ",'Budget Worksheet'!A90)</f>
        <v xml:space="preserve"> </v>
      </c>
      <c r="B88" s="175">
        <f>'Budget Worksheet'!C90</f>
        <v>0</v>
      </c>
      <c r="C88" s="191">
        <f>'Budget Worksheet'!$C90*'Budget Worksheet'!D90</f>
        <v>0</v>
      </c>
      <c r="D88" s="191">
        <f>'Budget Worksheet'!$C90*'Budget Worksheet'!E90</f>
        <v>0</v>
      </c>
      <c r="E88" s="191">
        <f>'Budget Worksheet'!$C90*'Budget Worksheet'!F90</f>
        <v>0</v>
      </c>
      <c r="F88" s="191">
        <f>'Budget Worksheet'!$C90*'Budget Worksheet'!G90</f>
        <v>0</v>
      </c>
      <c r="G88" s="191">
        <f>'Budget Worksheet'!$C90*'Budget Worksheet'!H90</f>
        <v>0</v>
      </c>
      <c r="H88" s="191">
        <f>'Budget Worksheet'!$C90*'Budget Worksheet'!I90</f>
        <v>0</v>
      </c>
      <c r="I88" s="191">
        <f>'Budget Worksheet'!$C90*'Budget Worksheet'!J90</f>
        <v>0</v>
      </c>
      <c r="J88" s="191">
        <f>'Budget Worksheet'!$C90*'Budget Worksheet'!K90</f>
        <v>0</v>
      </c>
      <c r="K88" s="192">
        <f>'Budget Worksheet'!$C90*'Budget Worksheet'!L90</f>
        <v>0</v>
      </c>
      <c r="L88" s="16"/>
      <c r="M88" s="16"/>
      <c r="O88" s="16"/>
    </row>
    <row r="89" spans="1:15" x14ac:dyDescent="0.2">
      <c r="A89" s="174" t="str">
        <f>IF('Budget Worksheet'!A91=0," ",'Budget Worksheet'!A91)</f>
        <v xml:space="preserve"> </v>
      </c>
      <c r="B89" s="175">
        <f>'Budget Worksheet'!C91</f>
        <v>0</v>
      </c>
      <c r="C89" s="191">
        <f>'Budget Worksheet'!$C91*'Budget Worksheet'!D91</f>
        <v>0</v>
      </c>
      <c r="D89" s="191">
        <f>'Budget Worksheet'!$C91*'Budget Worksheet'!E91</f>
        <v>0</v>
      </c>
      <c r="E89" s="191">
        <f>'Budget Worksheet'!$C91*'Budget Worksheet'!F91</f>
        <v>0</v>
      </c>
      <c r="F89" s="191">
        <f>'Budget Worksheet'!$C91*'Budget Worksheet'!G91</f>
        <v>0</v>
      </c>
      <c r="G89" s="191">
        <f>'Budget Worksheet'!$C91*'Budget Worksheet'!H91</f>
        <v>0</v>
      </c>
      <c r="H89" s="191">
        <f>'Budget Worksheet'!$C91*'Budget Worksheet'!I91</f>
        <v>0</v>
      </c>
      <c r="I89" s="191">
        <f>'Budget Worksheet'!$C91*'Budget Worksheet'!J91</f>
        <v>0</v>
      </c>
      <c r="J89" s="191">
        <f>'Budget Worksheet'!$C91*'Budget Worksheet'!K91</f>
        <v>0</v>
      </c>
      <c r="K89" s="192">
        <f>'Budget Worksheet'!$C91*'Budget Worksheet'!L91</f>
        <v>0</v>
      </c>
      <c r="L89" s="16"/>
      <c r="M89" s="16"/>
      <c r="O89" s="16"/>
    </row>
    <row r="90" spans="1:15" x14ac:dyDescent="0.2">
      <c r="A90" s="174" t="str">
        <f>IF('Budget Worksheet'!A92=0," ",'Budget Worksheet'!A92)</f>
        <v xml:space="preserve"> </v>
      </c>
      <c r="B90" s="175">
        <f>'Budget Worksheet'!C92</f>
        <v>0</v>
      </c>
      <c r="C90" s="191">
        <f>'Budget Worksheet'!$C92*'Budget Worksheet'!D92</f>
        <v>0</v>
      </c>
      <c r="D90" s="191">
        <f>'Budget Worksheet'!$C92*'Budget Worksheet'!E92</f>
        <v>0</v>
      </c>
      <c r="E90" s="191">
        <f>'Budget Worksheet'!$C92*'Budget Worksheet'!F92</f>
        <v>0</v>
      </c>
      <c r="F90" s="191">
        <f>'Budget Worksheet'!$C92*'Budget Worksheet'!G92</f>
        <v>0</v>
      </c>
      <c r="G90" s="191">
        <f>'Budget Worksheet'!$C92*'Budget Worksheet'!H92</f>
        <v>0</v>
      </c>
      <c r="H90" s="191">
        <f>'Budget Worksheet'!$C92*'Budget Worksheet'!I92</f>
        <v>0</v>
      </c>
      <c r="I90" s="191">
        <f>'Budget Worksheet'!$C92*'Budget Worksheet'!J92</f>
        <v>0</v>
      </c>
      <c r="J90" s="191">
        <f>'Budget Worksheet'!$C92*'Budget Worksheet'!K92</f>
        <v>0</v>
      </c>
      <c r="K90" s="192">
        <f>'Budget Worksheet'!$C92*'Budget Worksheet'!L92</f>
        <v>0</v>
      </c>
      <c r="L90" s="16"/>
      <c r="M90" s="16"/>
      <c r="O90" s="16"/>
    </row>
    <row r="91" spans="1:15" x14ac:dyDescent="0.2">
      <c r="A91" s="174" t="str">
        <f>IF('Budget Worksheet'!A93=0," ",'Budget Worksheet'!A93)</f>
        <v xml:space="preserve"> </v>
      </c>
      <c r="B91" s="175">
        <f>'Budget Worksheet'!C93</f>
        <v>0</v>
      </c>
      <c r="C91" s="191">
        <f>'Budget Worksheet'!$C93*'Budget Worksheet'!D93</f>
        <v>0</v>
      </c>
      <c r="D91" s="191">
        <f>'Budget Worksheet'!$C93*'Budget Worksheet'!E93</f>
        <v>0</v>
      </c>
      <c r="E91" s="191">
        <f>'Budget Worksheet'!$C93*'Budget Worksheet'!F93</f>
        <v>0</v>
      </c>
      <c r="F91" s="191">
        <f>'Budget Worksheet'!$C93*'Budget Worksheet'!G93</f>
        <v>0</v>
      </c>
      <c r="G91" s="191">
        <f>'Budget Worksheet'!$C93*'Budget Worksheet'!H93</f>
        <v>0</v>
      </c>
      <c r="H91" s="191">
        <f>'Budget Worksheet'!$C93*'Budget Worksheet'!I93</f>
        <v>0</v>
      </c>
      <c r="I91" s="191">
        <f>'Budget Worksheet'!$C93*'Budget Worksheet'!J93</f>
        <v>0</v>
      </c>
      <c r="J91" s="191">
        <f>'Budget Worksheet'!$C93*'Budget Worksheet'!K93</f>
        <v>0</v>
      </c>
      <c r="K91" s="192">
        <f>'Budget Worksheet'!$C93*'Budget Worksheet'!L93</f>
        <v>0</v>
      </c>
      <c r="L91" s="16"/>
      <c r="M91" s="16"/>
      <c r="O91" s="16"/>
    </row>
    <row r="92" spans="1:15" s="17" customFormat="1" x14ac:dyDescent="0.2">
      <c r="A92" s="174" t="str">
        <f>IF('Budget Worksheet'!A94=0," ",'Budget Worksheet'!A94)</f>
        <v xml:space="preserve"> </v>
      </c>
      <c r="B92" s="175">
        <f>'Budget Worksheet'!C94</f>
        <v>0</v>
      </c>
      <c r="C92" s="191">
        <f>'Budget Worksheet'!$C94*'Budget Worksheet'!D94</f>
        <v>0</v>
      </c>
      <c r="D92" s="191">
        <f>'Budget Worksheet'!$C94*'Budget Worksheet'!E94</f>
        <v>0</v>
      </c>
      <c r="E92" s="191">
        <f>'Budget Worksheet'!$C94*'Budget Worksheet'!F94</f>
        <v>0</v>
      </c>
      <c r="F92" s="191">
        <f>'Budget Worksheet'!$C94*'Budget Worksheet'!G94</f>
        <v>0</v>
      </c>
      <c r="G92" s="191">
        <f>'Budget Worksheet'!$C94*'Budget Worksheet'!H94</f>
        <v>0</v>
      </c>
      <c r="H92" s="191">
        <f>'Budget Worksheet'!$C94*'Budget Worksheet'!I94</f>
        <v>0</v>
      </c>
      <c r="I92" s="191">
        <f>'Budget Worksheet'!$C94*'Budget Worksheet'!J94</f>
        <v>0</v>
      </c>
      <c r="J92" s="191">
        <f>'Budget Worksheet'!$C94*'Budget Worksheet'!K94</f>
        <v>0</v>
      </c>
      <c r="K92" s="192">
        <f>'Budget Worksheet'!$C94*'Budget Worksheet'!L94</f>
        <v>0</v>
      </c>
    </row>
    <row r="93" spans="1:15" s="17" customFormat="1" hidden="1" x14ac:dyDescent="0.2">
      <c r="A93" s="174" t="str">
        <f>IF('Budget Worksheet'!A95=0," ",'Budget Worksheet'!A95)</f>
        <v xml:space="preserve"> </v>
      </c>
      <c r="B93" s="175">
        <f>'Budget Worksheet'!C95</f>
        <v>0</v>
      </c>
      <c r="C93" s="191">
        <f>'Budget Worksheet'!$C95*'Budget Worksheet'!D95</f>
        <v>0</v>
      </c>
      <c r="D93" s="191">
        <f>'Budget Worksheet'!$C95*'Budget Worksheet'!E95</f>
        <v>0</v>
      </c>
      <c r="E93" s="191">
        <f>'Budget Worksheet'!$C95*'Budget Worksheet'!F95</f>
        <v>0</v>
      </c>
      <c r="F93" s="191">
        <f>'Budget Worksheet'!$C95*'Budget Worksheet'!G95</f>
        <v>0</v>
      </c>
      <c r="G93" s="191">
        <f>'Budget Worksheet'!$C95*'Budget Worksheet'!H95</f>
        <v>0</v>
      </c>
      <c r="H93" s="191">
        <f>'Budget Worksheet'!$C95*'Budget Worksheet'!I95</f>
        <v>0</v>
      </c>
      <c r="I93" s="191">
        <f>'Budget Worksheet'!$C95*'Budget Worksheet'!J95</f>
        <v>0</v>
      </c>
      <c r="J93" s="191">
        <f>'Budget Worksheet'!$C95*'Budget Worksheet'!K95</f>
        <v>0</v>
      </c>
      <c r="K93" s="192">
        <f>'Budget Worksheet'!$C95*'Budget Worksheet'!L95</f>
        <v>0</v>
      </c>
    </row>
    <row r="94" spans="1:15" x14ac:dyDescent="0.2">
      <c r="A94" s="58" t="s">
        <v>18</v>
      </c>
      <c r="B94" s="202">
        <f>SUM(B63:B93)</f>
        <v>0</v>
      </c>
      <c r="C94" s="203">
        <f>SUM(C63:C93)</f>
        <v>0</v>
      </c>
      <c r="D94" s="204">
        <f t="shared" ref="D94:K94" si="1">SUM(D63:D93)</f>
        <v>0</v>
      </c>
      <c r="E94" s="204">
        <f t="shared" si="1"/>
        <v>0</v>
      </c>
      <c r="F94" s="204">
        <f t="shared" si="1"/>
        <v>0</v>
      </c>
      <c r="G94" s="204">
        <f t="shared" si="1"/>
        <v>0</v>
      </c>
      <c r="H94" s="204">
        <f t="shared" si="1"/>
        <v>0</v>
      </c>
      <c r="I94" s="204">
        <f t="shared" si="1"/>
        <v>0</v>
      </c>
      <c r="J94" s="204">
        <f t="shared" si="1"/>
        <v>0</v>
      </c>
      <c r="K94" s="205">
        <f t="shared" si="1"/>
        <v>0</v>
      </c>
      <c r="L94" s="16"/>
      <c r="M94" s="16"/>
      <c r="O94" s="16"/>
    </row>
    <row r="95" spans="1:15" x14ac:dyDescent="0.2">
      <c r="A95" s="182" t="s">
        <v>4</v>
      </c>
      <c r="B95" s="206">
        <f>SUM(B61,B94)</f>
        <v>0</v>
      </c>
      <c r="C95" s="207">
        <f t="shared" ref="C95:K95" si="2">C94+C61</f>
        <v>0</v>
      </c>
      <c r="D95" s="207">
        <f t="shared" si="2"/>
        <v>0</v>
      </c>
      <c r="E95" s="207">
        <f t="shared" si="2"/>
        <v>0</v>
      </c>
      <c r="F95" s="207">
        <f t="shared" si="2"/>
        <v>0</v>
      </c>
      <c r="G95" s="207">
        <f t="shared" si="2"/>
        <v>0</v>
      </c>
      <c r="H95" s="207">
        <f t="shared" si="2"/>
        <v>0</v>
      </c>
      <c r="I95" s="207">
        <f t="shared" si="2"/>
        <v>0</v>
      </c>
      <c r="J95" s="207">
        <f t="shared" si="2"/>
        <v>0</v>
      </c>
      <c r="K95" s="208">
        <f t="shared" si="2"/>
        <v>0</v>
      </c>
      <c r="L95" s="16"/>
      <c r="M95" s="16"/>
      <c r="O95" s="16"/>
    </row>
    <row r="96" spans="1:15" s="21" customFormat="1" ht="13.5" customHeight="1" thickBot="1" x14ac:dyDescent="0.3">
      <c r="A96" s="184" t="s">
        <v>3</v>
      </c>
      <c r="B96" s="183"/>
      <c r="C96" s="209" t="str">
        <f>IFERROR(C95/$B95," ")</f>
        <v xml:space="preserve"> </v>
      </c>
      <c r="D96" s="210" t="str">
        <f t="shared" ref="D96:K96" si="3">IFERROR(D95/$B95," ")</f>
        <v xml:space="preserve"> </v>
      </c>
      <c r="E96" s="211" t="str">
        <f t="shared" si="3"/>
        <v xml:space="preserve"> </v>
      </c>
      <c r="F96" s="211" t="str">
        <f t="shared" si="3"/>
        <v xml:space="preserve"> </v>
      </c>
      <c r="G96" s="211" t="str">
        <f t="shared" si="3"/>
        <v xml:space="preserve"> </v>
      </c>
      <c r="H96" s="211" t="str">
        <f t="shared" si="3"/>
        <v xml:space="preserve"> </v>
      </c>
      <c r="I96" s="211" t="str">
        <f t="shared" si="3"/>
        <v xml:space="preserve"> </v>
      </c>
      <c r="J96" s="212" t="str">
        <f t="shared" si="3"/>
        <v xml:space="preserve"> </v>
      </c>
      <c r="K96" s="213" t="str">
        <f t="shared" si="3"/>
        <v xml:space="preserve"> </v>
      </c>
      <c r="L96" s="7"/>
      <c r="M96" s="7"/>
      <c r="N96" s="3"/>
    </row>
    <row r="97" spans="1:15" s="23" customFormat="1" ht="16.5" thickTop="1" x14ac:dyDescent="0.25">
      <c r="A97" s="4"/>
      <c r="B97" s="4"/>
      <c r="C97" s="5"/>
      <c r="D97" s="5"/>
      <c r="E97" s="5"/>
      <c r="F97" s="5"/>
      <c r="G97" s="5"/>
      <c r="H97" s="5"/>
      <c r="I97" s="5"/>
      <c r="J97" s="5"/>
      <c r="K97" s="187"/>
      <c r="L97" s="6"/>
      <c r="M97" s="6"/>
      <c r="N97" s="6"/>
    </row>
    <row r="98" spans="1:15" ht="15.75" x14ac:dyDescent="0.25">
      <c r="A98" s="22" t="s">
        <v>78</v>
      </c>
      <c r="B98" s="22"/>
      <c r="D98" s="20"/>
      <c r="E98" s="20"/>
      <c r="F98" s="20"/>
      <c r="G98" s="20"/>
      <c r="H98" s="20"/>
      <c r="I98" s="20"/>
      <c r="K98" s="188"/>
      <c r="L98" s="16"/>
      <c r="M98" s="16"/>
      <c r="O98" s="16"/>
    </row>
    <row r="99" spans="1:15" s="14" customFormat="1" ht="13.5" thickBot="1" x14ac:dyDescent="0.25">
      <c r="B99" s="35"/>
      <c r="K99" s="189"/>
      <c r="L99" s="25"/>
    </row>
    <row r="100" spans="1:15" s="14" customFormat="1" x14ac:dyDescent="0.2">
      <c r="A100" s="70"/>
      <c r="B100" s="27"/>
      <c r="C100" s="26"/>
      <c r="D100" s="10"/>
      <c r="E100" s="10"/>
      <c r="F100" s="10"/>
      <c r="G100" s="10"/>
      <c r="H100" s="10"/>
      <c r="I100" s="10"/>
      <c r="J100" s="10"/>
      <c r="K100" s="44"/>
    </row>
    <row r="101" spans="1:15" s="14" customFormat="1" hidden="1" x14ac:dyDescent="0.2">
      <c r="A101" s="72" t="s">
        <v>20</v>
      </c>
      <c r="B101" s="71">
        <f>'Budget Worksheet'!C61</f>
        <v>0</v>
      </c>
      <c r="C101" s="116">
        <f>C61</f>
        <v>0</v>
      </c>
      <c r="D101" s="116">
        <f t="shared" ref="D101:K101" si="4">D61</f>
        <v>0</v>
      </c>
      <c r="E101" s="116">
        <f t="shared" si="4"/>
        <v>0</v>
      </c>
      <c r="F101" s="116">
        <f t="shared" si="4"/>
        <v>0</v>
      </c>
      <c r="G101" s="116">
        <f t="shared" si="4"/>
        <v>0</v>
      </c>
      <c r="H101" s="116">
        <f t="shared" si="4"/>
        <v>0</v>
      </c>
      <c r="I101" s="116">
        <f t="shared" si="4"/>
        <v>0</v>
      </c>
      <c r="J101" s="116">
        <f t="shared" si="4"/>
        <v>0</v>
      </c>
      <c r="K101" s="117">
        <f t="shared" si="4"/>
        <v>0</v>
      </c>
    </row>
    <row r="102" spans="1:15" s="14" customFormat="1" x14ac:dyDescent="0.2">
      <c r="A102" s="72" t="s">
        <v>83</v>
      </c>
      <c r="B102" s="249">
        <f>'Budget Worksheet'!C107</f>
        <v>1E-3</v>
      </c>
      <c r="C102" s="250">
        <f>IFERROR('Budget Worksheet'!$C107*'Budget Worksheet'!D63,0)</f>
        <v>0</v>
      </c>
      <c r="D102" s="250">
        <f>IFERROR('Budget Worksheet'!$C107*'Budget Worksheet'!E63,0)</f>
        <v>0</v>
      </c>
      <c r="E102" s="250">
        <f>IFERROR('Budget Worksheet'!$C107*'Budget Worksheet'!F63,0)</f>
        <v>0</v>
      </c>
      <c r="F102" s="250">
        <f>IFERROR('Budget Worksheet'!$C107*'Budget Worksheet'!G63,0)</f>
        <v>0</v>
      </c>
      <c r="G102" s="250">
        <f>IFERROR('Budget Worksheet'!$C107*'Budget Worksheet'!H63,0)</f>
        <v>0</v>
      </c>
      <c r="H102" s="250">
        <f>IFERROR('Budget Worksheet'!$C107*'Budget Worksheet'!I63,0)</f>
        <v>0</v>
      </c>
      <c r="I102" s="250">
        <f>IFERROR('Budget Worksheet'!$C107*'Budget Worksheet'!J63,0)</f>
        <v>0</v>
      </c>
      <c r="J102" s="250">
        <f>IFERROR('Budget Worksheet'!$C107*'Budget Worksheet'!K63,0)</f>
        <v>0</v>
      </c>
      <c r="K102" s="251">
        <f>IFERROR('Budget Worksheet'!$C107*'Budget Worksheet'!L63,0)</f>
        <v>0</v>
      </c>
    </row>
    <row r="103" spans="1:15" s="14" customFormat="1" x14ac:dyDescent="0.2">
      <c r="A103" s="79"/>
      <c r="B103" s="53"/>
      <c r="C103" s="118"/>
      <c r="D103" s="119"/>
      <c r="E103" s="119"/>
      <c r="F103" s="119"/>
      <c r="G103" s="119"/>
      <c r="H103" s="119"/>
      <c r="I103" s="119"/>
      <c r="J103" s="119"/>
      <c r="K103" s="120"/>
    </row>
    <row r="104" spans="1:15" s="14" customFormat="1" hidden="1" x14ac:dyDescent="0.2">
      <c r="A104" s="72" t="s">
        <v>20</v>
      </c>
      <c r="B104" s="71">
        <f>'Budget Worksheet'!C96</f>
        <v>0</v>
      </c>
      <c r="C104" s="116">
        <f>C94</f>
        <v>0</v>
      </c>
      <c r="D104" s="116">
        <f t="shared" ref="D104:K104" si="5">D94</f>
        <v>0</v>
      </c>
      <c r="E104" s="116">
        <f t="shared" si="5"/>
        <v>0</v>
      </c>
      <c r="F104" s="116">
        <f t="shared" si="5"/>
        <v>0</v>
      </c>
      <c r="G104" s="116">
        <f t="shared" si="5"/>
        <v>0</v>
      </c>
      <c r="H104" s="116">
        <f t="shared" si="5"/>
        <v>0</v>
      </c>
      <c r="I104" s="116">
        <f t="shared" si="5"/>
        <v>0</v>
      </c>
      <c r="J104" s="116">
        <f t="shared" si="5"/>
        <v>0</v>
      </c>
      <c r="K104" s="117">
        <f t="shared" si="5"/>
        <v>0</v>
      </c>
    </row>
    <row r="105" spans="1:15" s="14" customFormat="1" x14ac:dyDescent="0.2">
      <c r="A105" s="72" t="s">
        <v>84</v>
      </c>
      <c r="B105" s="249">
        <f>'Budget Worksheet'!C110</f>
        <v>1E-3</v>
      </c>
      <c r="C105" s="250">
        <f>IFERROR('Budget Worksheet'!$C110*'Budget Worksheet'!D97,0)</f>
        <v>0</v>
      </c>
      <c r="D105" s="250">
        <f>IFERROR('Budget Worksheet'!$C110*'Budget Worksheet'!E97,0)</f>
        <v>0</v>
      </c>
      <c r="E105" s="250">
        <f>IFERROR('Budget Worksheet'!$C110*'Budget Worksheet'!F97,0)</f>
        <v>0</v>
      </c>
      <c r="F105" s="250">
        <f>IFERROR('Budget Worksheet'!$C110*'Budget Worksheet'!G97,0)</f>
        <v>0</v>
      </c>
      <c r="G105" s="250">
        <f>IFERROR('Budget Worksheet'!$C110*'Budget Worksheet'!H97,0)</f>
        <v>0</v>
      </c>
      <c r="H105" s="250">
        <f>IFERROR('Budget Worksheet'!$C110*'Budget Worksheet'!I97,0)</f>
        <v>0</v>
      </c>
      <c r="I105" s="250">
        <f>IFERROR('Budget Worksheet'!$C110*'Budget Worksheet'!J97,0)</f>
        <v>0</v>
      </c>
      <c r="J105" s="250">
        <f>IFERROR('Budget Worksheet'!$C110*'Budget Worksheet'!K97,0)</f>
        <v>0</v>
      </c>
      <c r="K105" s="251">
        <f>IFERROR('Budget Worksheet'!$C110*'Budget Worksheet'!L97,0)</f>
        <v>0</v>
      </c>
    </row>
    <row r="106" spans="1:15" s="14" customFormat="1" ht="13.5" thickBot="1" x14ac:dyDescent="0.25">
      <c r="A106" s="96"/>
      <c r="B106" s="94"/>
      <c r="C106" s="243"/>
      <c r="D106" s="243"/>
      <c r="E106" s="243"/>
      <c r="F106" s="243"/>
      <c r="G106" s="243"/>
      <c r="H106" s="243"/>
      <c r="I106" s="243"/>
      <c r="J106" s="243"/>
      <c r="K106" s="244"/>
    </row>
    <row r="107" spans="1:15" s="14" customFormat="1" x14ac:dyDescent="0.2">
      <c r="A107" s="245"/>
      <c r="B107" s="227"/>
      <c r="C107" s="227"/>
      <c r="D107" s="227"/>
      <c r="E107" s="227"/>
      <c r="F107" s="227"/>
      <c r="G107" s="227"/>
      <c r="H107" s="227"/>
      <c r="I107" s="227"/>
      <c r="J107" s="227"/>
      <c r="K107" s="227"/>
    </row>
    <row r="108" spans="1:15" s="14" customFormat="1" x14ac:dyDescent="0.2">
      <c r="A108" s="233"/>
      <c r="B108" s="230"/>
      <c r="C108" s="230"/>
      <c r="D108" s="230"/>
      <c r="E108" s="230"/>
      <c r="F108" s="230"/>
      <c r="G108" s="230"/>
      <c r="H108" s="230"/>
      <c r="I108" s="230"/>
      <c r="J108" s="230"/>
      <c r="K108" s="230"/>
    </row>
    <row r="109" spans="1:15" s="14" customFormat="1" ht="15.75" x14ac:dyDescent="0.25">
      <c r="A109" s="246" t="s">
        <v>82</v>
      </c>
      <c r="B109" s="100"/>
      <c r="C109" s="100"/>
      <c r="D109" s="100"/>
      <c r="E109" s="100"/>
      <c r="F109" s="100"/>
      <c r="G109" s="100"/>
      <c r="H109" s="100"/>
      <c r="I109" s="100"/>
      <c r="J109" s="100"/>
      <c r="K109" s="100"/>
    </row>
    <row r="110" spans="1:15" s="14" customFormat="1" ht="13.5" customHeight="1" thickBot="1" x14ac:dyDescent="0.3">
      <c r="A110" s="247"/>
      <c r="B110" s="248"/>
      <c r="C110" s="248"/>
      <c r="D110" s="248"/>
      <c r="E110" s="248"/>
      <c r="F110" s="248"/>
      <c r="G110" s="248"/>
      <c r="H110" s="248"/>
      <c r="I110" s="248"/>
      <c r="J110" s="248"/>
      <c r="K110" s="248"/>
    </row>
    <row r="111" spans="1:15" s="14" customFormat="1" x14ac:dyDescent="0.2">
      <c r="A111" s="68" t="s">
        <v>113</v>
      </c>
      <c r="B111" s="75"/>
      <c r="C111" s="76"/>
      <c r="D111" s="76"/>
      <c r="E111" s="76"/>
      <c r="F111" s="76"/>
      <c r="G111" s="76"/>
      <c r="H111" s="76"/>
      <c r="I111" s="76"/>
      <c r="J111" s="76"/>
      <c r="K111" s="77"/>
    </row>
    <row r="112" spans="1:15" s="14" customFormat="1" x14ac:dyDescent="0.2">
      <c r="A112" s="193" t="str">
        <f>IF('Budget Worksheet'!A117=0," ",'Budget Worksheet'!A117)</f>
        <v xml:space="preserve"> </v>
      </c>
      <c r="B112" s="99">
        <f>'Budget Worksheet'!C117</f>
        <v>0</v>
      </c>
      <c r="C112" s="191">
        <f>'Budget Worksheet'!D117</f>
        <v>0</v>
      </c>
      <c r="D112" s="191">
        <f>'Budget Worksheet'!E117</f>
        <v>0</v>
      </c>
      <c r="E112" s="191">
        <f>'Budget Worksheet'!F117</f>
        <v>0</v>
      </c>
      <c r="F112" s="191">
        <f>'Budget Worksheet'!G117</f>
        <v>0</v>
      </c>
      <c r="G112" s="191">
        <f>'Budget Worksheet'!H117</f>
        <v>0</v>
      </c>
      <c r="H112" s="191">
        <f>'Budget Worksheet'!I117</f>
        <v>0</v>
      </c>
      <c r="I112" s="191">
        <f>'Budget Worksheet'!J117</f>
        <v>0</v>
      </c>
      <c r="J112" s="191">
        <f>'Budget Worksheet'!K117</f>
        <v>0</v>
      </c>
      <c r="K112" s="192">
        <f>'Budget Worksheet'!L117</f>
        <v>0</v>
      </c>
    </row>
    <row r="113" spans="1:11" s="14" customFormat="1" x14ac:dyDescent="0.2">
      <c r="A113" s="193" t="str">
        <f>IF('Budget Worksheet'!A118=0," ",'Budget Worksheet'!A118)</f>
        <v xml:space="preserve"> </v>
      </c>
      <c r="B113" s="99">
        <f>'Budget Worksheet'!C118</f>
        <v>0</v>
      </c>
      <c r="C113" s="191">
        <f>'Budget Worksheet'!D118</f>
        <v>0</v>
      </c>
      <c r="D113" s="191">
        <f>'Budget Worksheet'!E118</f>
        <v>0</v>
      </c>
      <c r="E113" s="191">
        <f>'Budget Worksheet'!F118</f>
        <v>0</v>
      </c>
      <c r="F113" s="191">
        <f>'Budget Worksheet'!G118</f>
        <v>0</v>
      </c>
      <c r="G113" s="191">
        <f>'Budget Worksheet'!H118</f>
        <v>0</v>
      </c>
      <c r="H113" s="191">
        <f>'Budget Worksheet'!I118</f>
        <v>0</v>
      </c>
      <c r="I113" s="191">
        <f>'Budget Worksheet'!J118</f>
        <v>0</v>
      </c>
      <c r="J113" s="191">
        <f>'Budget Worksheet'!K118</f>
        <v>0</v>
      </c>
      <c r="K113" s="192">
        <f>'Budget Worksheet'!L118</f>
        <v>0</v>
      </c>
    </row>
    <row r="114" spans="1:11" s="14" customFormat="1" x14ac:dyDescent="0.2">
      <c r="A114" s="193" t="str">
        <f>IF('Budget Worksheet'!A119=0," ",'Budget Worksheet'!A119)</f>
        <v xml:space="preserve"> </v>
      </c>
      <c r="B114" s="99">
        <f>'Budget Worksheet'!C119</f>
        <v>0</v>
      </c>
      <c r="C114" s="191">
        <f>'Budget Worksheet'!D119</f>
        <v>0</v>
      </c>
      <c r="D114" s="191">
        <f>'Budget Worksheet'!E119</f>
        <v>0</v>
      </c>
      <c r="E114" s="191">
        <f>'Budget Worksheet'!F119</f>
        <v>0</v>
      </c>
      <c r="F114" s="191">
        <f>'Budget Worksheet'!G119</f>
        <v>0</v>
      </c>
      <c r="G114" s="191">
        <f>'Budget Worksheet'!H119</f>
        <v>0</v>
      </c>
      <c r="H114" s="191">
        <f>'Budget Worksheet'!I119</f>
        <v>0</v>
      </c>
      <c r="I114" s="191">
        <f>'Budget Worksheet'!J119</f>
        <v>0</v>
      </c>
      <c r="J114" s="191">
        <f>'Budget Worksheet'!K119</f>
        <v>0</v>
      </c>
      <c r="K114" s="192">
        <f>'Budget Worksheet'!L119</f>
        <v>0</v>
      </c>
    </row>
    <row r="115" spans="1:11" s="14" customFormat="1" x14ac:dyDescent="0.2">
      <c r="A115" s="193" t="str">
        <f>IF('Budget Worksheet'!A120=0," ",'Budget Worksheet'!A120)</f>
        <v xml:space="preserve"> </v>
      </c>
      <c r="B115" s="99">
        <f>'Budget Worksheet'!C120</f>
        <v>0</v>
      </c>
      <c r="C115" s="191">
        <f>'Budget Worksheet'!D120</f>
        <v>0</v>
      </c>
      <c r="D115" s="191">
        <f>'Budget Worksheet'!E120</f>
        <v>0</v>
      </c>
      <c r="E115" s="191">
        <f>'Budget Worksheet'!F120</f>
        <v>0</v>
      </c>
      <c r="F115" s="191">
        <f>'Budget Worksheet'!G120</f>
        <v>0</v>
      </c>
      <c r="G115" s="191">
        <f>'Budget Worksheet'!H120</f>
        <v>0</v>
      </c>
      <c r="H115" s="191">
        <f>'Budget Worksheet'!I120</f>
        <v>0</v>
      </c>
      <c r="I115" s="191">
        <f>'Budget Worksheet'!J120</f>
        <v>0</v>
      </c>
      <c r="J115" s="191">
        <f>'Budget Worksheet'!K120</f>
        <v>0</v>
      </c>
      <c r="K115" s="192">
        <f>'Budget Worksheet'!L120</f>
        <v>0</v>
      </c>
    </row>
    <row r="116" spans="1:11" s="14" customFormat="1" x14ac:dyDescent="0.2">
      <c r="A116" s="193" t="str">
        <f>IF('Budget Worksheet'!A121=0," ",'Budget Worksheet'!A121)</f>
        <v xml:space="preserve"> </v>
      </c>
      <c r="B116" s="99">
        <f>'Budget Worksheet'!C121</f>
        <v>0</v>
      </c>
      <c r="C116" s="191">
        <f>'Budget Worksheet'!D121</f>
        <v>0</v>
      </c>
      <c r="D116" s="191">
        <f>'Budget Worksheet'!E121</f>
        <v>0</v>
      </c>
      <c r="E116" s="191">
        <f>'Budget Worksheet'!F121</f>
        <v>0</v>
      </c>
      <c r="F116" s="191">
        <f>'Budget Worksheet'!G121</f>
        <v>0</v>
      </c>
      <c r="G116" s="191">
        <f>'Budget Worksheet'!H121</f>
        <v>0</v>
      </c>
      <c r="H116" s="191">
        <f>'Budget Worksheet'!I121</f>
        <v>0</v>
      </c>
      <c r="I116" s="191">
        <f>'Budget Worksheet'!J121</f>
        <v>0</v>
      </c>
      <c r="J116" s="191">
        <f>'Budget Worksheet'!K121</f>
        <v>0</v>
      </c>
      <c r="K116" s="192">
        <f>'Budget Worksheet'!L121</f>
        <v>0</v>
      </c>
    </row>
    <row r="117" spans="1:11" s="14" customFormat="1" x14ac:dyDescent="0.2">
      <c r="A117" s="193" t="str">
        <f>IF('Budget Worksheet'!A122=0," ",'Budget Worksheet'!A122)</f>
        <v xml:space="preserve"> </v>
      </c>
      <c r="B117" s="99">
        <f>'Budget Worksheet'!C122</f>
        <v>0</v>
      </c>
      <c r="C117" s="191">
        <f>'Budget Worksheet'!D122</f>
        <v>0</v>
      </c>
      <c r="D117" s="191">
        <f>'Budget Worksheet'!E122</f>
        <v>0</v>
      </c>
      <c r="E117" s="191">
        <f>'Budget Worksheet'!F122</f>
        <v>0</v>
      </c>
      <c r="F117" s="191">
        <f>'Budget Worksheet'!G122</f>
        <v>0</v>
      </c>
      <c r="G117" s="191">
        <f>'Budget Worksheet'!H122</f>
        <v>0</v>
      </c>
      <c r="H117" s="191">
        <f>'Budget Worksheet'!I122</f>
        <v>0</v>
      </c>
      <c r="I117" s="191">
        <f>'Budget Worksheet'!J122</f>
        <v>0</v>
      </c>
      <c r="J117" s="191">
        <f>'Budget Worksheet'!K122</f>
        <v>0</v>
      </c>
      <c r="K117" s="192">
        <f>'Budget Worksheet'!L122</f>
        <v>0</v>
      </c>
    </row>
    <row r="118" spans="1:11" s="14" customFormat="1" x14ac:dyDescent="0.2">
      <c r="A118" s="193" t="str">
        <f>IF('Budget Worksheet'!A123=0," ",'Budget Worksheet'!A123)</f>
        <v xml:space="preserve"> </v>
      </c>
      <c r="B118" s="99">
        <f>'Budget Worksheet'!C123</f>
        <v>0</v>
      </c>
      <c r="C118" s="191">
        <f>'Budget Worksheet'!D123</f>
        <v>0</v>
      </c>
      <c r="D118" s="191">
        <f>'Budget Worksheet'!E123</f>
        <v>0</v>
      </c>
      <c r="E118" s="191">
        <f>'Budget Worksheet'!F123</f>
        <v>0</v>
      </c>
      <c r="F118" s="191">
        <f>'Budget Worksheet'!G123</f>
        <v>0</v>
      </c>
      <c r="G118" s="191">
        <f>'Budget Worksheet'!H123</f>
        <v>0</v>
      </c>
      <c r="H118" s="191">
        <f>'Budget Worksheet'!I123</f>
        <v>0</v>
      </c>
      <c r="I118" s="191">
        <f>'Budget Worksheet'!J123</f>
        <v>0</v>
      </c>
      <c r="J118" s="191">
        <f>'Budget Worksheet'!K123</f>
        <v>0</v>
      </c>
      <c r="K118" s="192">
        <f>'Budget Worksheet'!L123</f>
        <v>0</v>
      </c>
    </row>
    <row r="119" spans="1:11" s="14" customFormat="1" x14ac:dyDescent="0.2">
      <c r="A119" s="193" t="str">
        <f>IF('Budget Worksheet'!A124=0," ",'Budget Worksheet'!A124)</f>
        <v xml:space="preserve"> </v>
      </c>
      <c r="B119" s="99">
        <f>'Budget Worksheet'!C124</f>
        <v>0</v>
      </c>
      <c r="C119" s="191">
        <f>'Budget Worksheet'!D124</f>
        <v>0</v>
      </c>
      <c r="D119" s="191">
        <f>'Budget Worksheet'!E124</f>
        <v>0</v>
      </c>
      <c r="E119" s="191">
        <f>'Budget Worksheet'!F124</f>
        <v>0</v>
      </c>
      <c r="F119" s="191">
        <f>'Budget Worksheet'!G124</f>
        <v>0</v>
      </c>
      <c r="G119" s="191">
        <f>'Budget Worksheet'!H124</f>
        <v>0</v>
      </c>
      <c r="H119" s="191">
        <f>'Budget Worksheet'!I124</f>
        <v>0</v>
      </c>
      <c r="I119" s="191">
        <f>'Budget Worksheet'!J124</f>
        <v>0</v>
      </c>
      <c r="J119" s="191">
        <f>'Budget Worksheet'!K124</f>
        <v>0</v>
      </c>
      <c r="K119" s="192">
        <f>'Budget Worksheet'!L124</f>
        <v>0</v>
      </c>
    </row>
    <row r="120" spans="1:11" s="14" customFormat="1" x14ac:dyDescent="0.2">
      <c r="A120" s="193" t="str">
        <f>IF('Budget Worksheet'!A125=0," ",'Budget Worksheet'!A125)</f>
        <v xml:space="preserve"> </v>
      </c>
      <c r="B120" s="99">
        <f>'Budget Worksheet'!C125</f>
        <v>0</v>
      </c>
      <c r="C120" s="191">
        <f>'Budget Worksheet'!D125</f>
        <v>0</v>
      </c>
      <c r="D120" s="191">
        <f>'Budget Worksheet'!E125</f>
        <v>0</v>
      </c>
      <c r="E120" s="191">
        <f>'Budget Worksheet'!F125</f>
        <v>0</v>
      </c>
      <c r="F120" s="191">
        <f>'Budget Worksheet'!G125</f>
        <v>0</v>
      </c>
      <c r="G120" s="191">
        <f>'Budget Worksheet'!H125</f>
        <v>0</v>
      </c>
      <c r="H120" s="191">
        <f>'Budget Worksheet'!I125</f>
        <v>0</v>
      </c>
      <c r="I120" s="191">
        <f>'Budget Worksheet'!J125</f>
        <v>0</v>
      </c>
      <c r="J120" s="191">
        <f>'Budget Worksheet'!K125</f>
        <v>0</v>
      </c>
      <c r="K120" s="192">
        <f>'Budget Worksheet'!L125</f>
        <v>0</v>
      </c>
    </row>
    <row r="121" spans="1:11" s="14" customFormat="1" x14ac:dyDescent="0.2">
      <c r="A121" s="193" t="str">
        <f>IF('Budget Worksheet'!A126=0," ",'Budget Worksheet'!A126)</f>
        <v xml:space="preserve"> </v>
      </c>
      <c r="B121" s="99">
        <f>'Budget Worksheet'!C126</f>
        <v>0</v>
      </c>
      <c r="C121" s="191">
        <f>'Budget Worksheet'!D126</f>
        <v>0</v>
      </c>
      <c r="D121" s="191">
        <f>'Budget Worksheet'!E126</f>
        <v>0</v>
      </c>
      <c r="E121" s="191">
        <f>'Budget Worksheet'!F126</f>
        <v>0</v>
      </c>
      <c r="F121" s="191">
        <f>'Budget Worksheet'!G126</f>
        <v>0</v>
      </c>
      <c r="G121" s="191">
        <f>'Budget Worksheet'!H126</f>
        <v>0</v>
      </c>
      <c r="H121" s="191">
        <f>'Budget Worksheet'!I126</f>
        <v>0</v>
      </c>
      <c r="I121" s="191">
        <f>'Budget Worksheet'!J126</f>
        <v>0</v>
      </c>
      <c r="J121" s="191">
        <f>'Budget Worksheet'!K126</f>
        <v>0</v>
      </c>
      <c r="K121" s="192">
        <f>'Budget Worksheet'!L126</f>
        <v>0</v>
      </c>
    </row>
    <row r="122" spans="1:11" s="14" customFormat="1" x14ac:dyDescent="0.2">
      <c r="A122" s="193" t="str">
        <f>IF('Budget Worksheet'!A127=0," ",'Budget Worksheet'!A127)</f>
        <v xml:space="preserve"> </v>
      </c>
      <c r="B122" s="99">
        <f>'Budget Worksheet'!C127</f>
        <v>0</v>
      </c>
      <c r="C122" s="191">
        <f>'Budget Worksheet'!D127</f>
        <v>0</v>
      </c>
      <c r="D122" s="191">
        <f>'Budget Worksheet'!E127</f>
        <v>0</v>
      </c>
      <c r="E122" s="191">
        <f>'Budget Worksheet'!F127</f>
        <v>0</v>
      </c>
      <c r="F122" s="191">
        <f>'Budget Worksheet'!G127</f>
        <v>0</v>
      </c>
      <c r="G122" s="191">
        <f>'Budget Worksheet'!H127</f>
        <v>0</v>
      </c>
      <c r="H122" s="191">
        <f>'Budget Worksheet'!I127</f>
        <v>0</v>
      </c>
      <c r="I122" s="191">
        <f>'Budget Worksheet'!J127</f>
        <v>0</v>
      </c>
      <c r="J122" s="191">
        <f>'Budget Worksheet'!K127</f>
        <v>0</v>
      </c>
      <c r="K122" s="192">
        <f>'Budget Worksheet'!L127</f>
        <v>0</v>
      </c>
    </row>
    <row r="123" spans="1:11" s="14" customFormat="1" x14ac:dyDescent="0.2">
      <c r="A123" s="193" t="str">
        <f>IF('Budget Worksheet'!A128=0," ",'Budget Worksheet'!A128)</f>
        <v xml:space="preserve"> </v>
      </c>
      <c r="B123" s="99">
        <f>'Budget Worksheet'!C128</f>
        <v>0</v>
      </c>
      <c r="C123" s="191">
        <f>'Budget Worksheet'!D128</f>
        <v>0</v>
      </c>
      <c r="D123" s="191">
        <f>'Budget Worksheet'!E128</f>
        <v>0</v>
      </c>
      <c r="E123" s="191">
        <f>'Budget Worksheet'!F128</f>
        <v>0</v>
      </c>
      <c r="F123" s="191">
        <f>'Budget Worksheet'!G128</f>
        <v>0</v>
      </c>
      <c r="G123" s="191">
        <f>'Budget Worksheet'!H128</f>
        <v>0</v>
      </c>
      <c r="H123" s="191">
        <f>'Budget Worksheet'!I128</f>
        <v>0</v>
      </c>
      <c r="I123" s="191">
        <f>'Budget Worksheet'!J128</f>
        <v>0</v>
      </c>
      <c r="J123" s="191">
        <f>'Budget Worksheet'!K128</f>
        <v>0</v>
      </c>
      <c r="K123" s="192">
        <f>'Budget Worksheet'!L128</f>
        <v>0</v>
      </c>
    </row>
    <row r="124" spans="1:11" s="14" customFormat="1" x14ac:dyDescent="0.2">
      <c r="A124" s="193" t="str">
        <f>IF('Budget Worksheet'!A129=0," ",'Budget Worksheet'!A129)</f>
        <v xml:space="preserve"> </v>
      </c>
      <c r="B124" s="99">
        <f>'Budget Worksheet'!C129</f>
        <v>0</v>
      </c>
      <c r="C124" s="191">
        <f>'Budget Worksheet'!D129</f>
        <v>0</v>
      </c>
      <c r="D124" s="191">
        <f>'Budget Worksheet'!E129</f>
        <v>0</v>
      </c>
      <c r="E124" s="191">
        <f>'Budget Worksheet'!F129</f>
        <v>0</v>
      </c>
      <c r="F124" s="191">
        <f>'Budget Worksheet'!G129</f>
        <v>0</v>
      </c>
      <c r="G124" s="191">
        <f>'Budget Worksheet'!H129</f>
        <v>0</v>
      </c>
      <c r="H124" s="191">
        <f>'Budget Worksheet'!I129</f>
        <v>0</v>
      </c>
      <c r="I124" s="191">
        <f>'Budget Worksheet'!J129</f>
        <v>0</v>
      </c>
      <c r="J124" s="191">
        <f>'Budget Worksheet'!K129</f>
        <v>0</v>
      </c>
      <c r="K124" s="192">
        <f>'Budget Worksheet'!L129</f>
        <v>0</v>
      </c>
    </row>
    <row r="125" spans="1:11" s="14" customFormat="1" x14ac:dyDescent="0.2">
      <c r="A125" s="193" t="str">
        <f>IF('Budget Worksheet'!A130=0," ",'Budget Worksheet'!A130)</f>
        <v xml:space="preserve"> </v>
      </c>
      <c r="B125" s="99">
        <f>'Budget Worksheet'!C130</f>
        <v>0</v>
      </c>
      <c r="C125" s="191">
        <f>'Budget Worksheet'!D130</f>
        <v>0</v>
      </c>
      <c r="D125" s="191">
        <f>'Budget Worksheet'!E130</f>
        <v>0</v>
      </c>
      <c r="E125" s="191">
        <f>'Budget Worksheet'!F130</f>
        <v>0</v>
      </c>
      <c r="F125" s="191">
        <f>'Budget Worksheet'!G130</f>
        <v>0</v>
      </c>
      <c r="G125" s="191">
        <f>'Budget Worksheet'!H130</f>
        <v>0</v>
      </c>
      <c r="H125" s="191">
        <f>'Budget Worksheet'!I130</f>
        <v>0</v>
      </c>
      <c r="I125" s="191">
        <f>'Budget Worksheet'!J130</f>
        <v>0</v>
      </c>
      <c r="J125" s="191">
        <f>'Budget Worksheet'!K130</f>
        <v>0</v>
      </c>
      <c r="K125" s="192">
        <f>'Budget Worksheet'!L130</f>
        <v>0</v>
      </c>
    </row>
    <row r="126" spans="1:11" s="14" customFormat="1" x14ac:dyDescent="0.2">
      <c r="A126" s="193" t="str">
        <f>IF('Budget Worksheet'!A131=0," ",'Budget Worksheet'!A131)</f>
        <v xml:space="preserve"> </v>
      </c>
      <c r="B126" s="99">
        <f>'Budget Worksheet'!C131</f>
        <v>0</v>
      </c>
      <c r="C126" s="191">
        <f>'Budget Worksheet'!D131</f>
        <v>0</v>
      </c>
      <c r="D126" s="191">
        <f>'Budget Worksheet'!E131</f>
        <v>0</v>
      </c>
      <c r="E126" s="191">
        <f>'Budget Worksheet'!F131</f>
        <v>0</v>
      </c>
      <c r="F126" s="191">
        <f>'Budget Worksheet'!G131</f>
        <v>0</v>
      </c>
      <c r="G126" s="191">
        <f>'Budget Worksheet'!H131</f>
        <v>0</v>
      </c>
      <c r="H126" s="191">
        <f>'Budget Worksheet'!I131</f>
        <v>0</v>
      </c>
      <c r="I126" s="191">
        <f>'Budget Worksheet'!J131</f>
        <v>0</v>
      </c>
      <c r="J126" s="191">
        <f>'Budget Worksheet'!K131</f>
        <v>0</v>
      </c>
      <c r="K126" s="192">
        <f>'Budget Worksheet'!L131</f>
        <v>0</v>
      </c>
    </row>
    <row r="127" spans="1:11" s="14" customFormat="1" x14ac:dyDescent="0.2">
      <c r="A127" s="193" t="str">
        <f>IF('Budget Worksheet'!A132=0," ",'Budget Worksheet'!A132)</f>
        <v xml:space="preserve"> </v>
      </c>
      <c r="B127" s="99">
        <f>'Budget Worksheet'!C132</f>
        <v>0</v>
      </c>
      <c r="C127" s="191">
        <f>'Budget Worksheet'!D132</f>
        <v>0</v>
      </c>
      <c r="D127" s="191">
        <f>'Budget Worksheet'!E132</f>
        <v>0</v>
      </c>
      <c r="E127" s="191">
        <f>'Budget Worksheet'!F132</f>
        <v>0</v>
      </c>
      <c r="F127" s="191">
        <f>'Budget Worksheet'!G132</f>
        <v>0</v>
      </c>
      <c r="G127" s="191">
        <f>'Budget Worksheet'!H132</f>
        <v>0</v>
      </c>
      <c r="H127" s="191">
        <f>'Budget Worksheet'!I132</f>
        <v>0</v>
      </c>
      <c r="I127" s="191">
        <f>'Budget Worksheet'!J132</f>
        <v>0</v>
      </c>
      <c r="J127" s="191">
        <f>'Budget Worksheet'!K132</f>
        <v>0</v>
      </c>
      <c r="K127" s="192">
        <f>'Budget Worksheet'!L132</f>
        <v>0</v>
      </c>
    </row>
    <row r="128" spans="1:11" s="14" customFormat="1" x14ac:dyDescent="0.2">
      <c r="A128" s="193" t="str">
        <f>IF('Budget Worksheet'!A133=0," ",'Budget Worksheet'!A133)</f>
        <v xml:space="preserve"> </v>
      </c>
      <c r="B128" s="99">
        <f>'Budget Worksheet'!C133</f>
        <v>0</v>
      </c>
      <c r="C128" s="191">
        <f>'Budget Worksheet'!D133</f>
        <v>0</v>
      </c>
      <c r="D128" s="191">
        <f>'Budget Worksheet'!E133</f>
        <v>0</v>
      </c>
      <c r="E128" s="191">
        <f>'Budget Worksheet'!F133</f>
        <v>0</v>
      </c>
      <c r="F128" s="191">
        <f>'Budget Worksheet'!G133</f>
        <v>0</v>
      </c>
      <c r="G128" s="191">
        <f>'Budget Worksheet'!H133</f>
        <v>0</v>
      </c>
      <c r="H128" s="191">
        <f>'Budget Worksheet'!I133</f>
        <v>0</v>
      </c>
      <c r="I128" s="191">
        <f>'Budget Worksheet'!J133</f>
        <v>0</v>
      </c>
      <c r="J128" s="191">
        <f>'Budget Worksheet'!K133</f>
        <v>0</v>
      </c>
      <c r="K128" s="192">
        <f>'Budget Worksheet'!L133</f>
        <v>0</v>
      </c>
    </row>
    <row r="129" spans="1:11" s="14" customFormat="1" x14ac:dyDescent="0.2">
      <c r="A129" s="193" t="str">
        <f>IF('Budget Worksheet'!A134=0," ",'Budget Worksheet'!A134)</f>
        <v xml:space="preserve"> </v>
      </c>
      <c r="B129" s="99">
        <f>'Budget Worksheet'!C134</f>
        <v>0</v>
      </c>
      <c r="C129" s="191">
        <f>'Budget Worksheet'!D134</f>
        <v>0</v>
      </c>
      <c r="D129" s="191">
        <f>'Budget Worksheet'!E134</f>
        <v>0</v>
      </c>
      <c r="E129" s="191">
        <f>'Budget Worksheet'!F134</f>
        <v>0</v>
      </c>
      <c r="F129" s="191">
        <f>'Budget Worksheet'!G134</f>
        <v>0</v>
      </c>
      <c r="G129" s="191">
        <f>'Budget Worksheet'!H134</f>
        <v>0</v>
      </c>
      <c r="H129" s="191">
        <f>'Budget Worksheet'!I134</f>
        <v>0</v>
      </c>
      <c r="I129" s="191">
        <f>'Budget Worksheet'!J134</f>
        <v>0</v>
      </c>
      <c r="J129" s="191">
        <f>'Budget Worksheet'!K134</f>
        <v>0</v>
      </c>
      <c r="K129" s="192">
        <f>'Budget Worksheet'!L134</f>
        <v>0</v>
      </c>
    </row>
    <row r="130" spans="1:11" s="14" customFormat="1" x14ac:dyDescent="0.2">
      <c r="A130" s="193" t="str">
        <f>IF('Budget Worksheet'!A135=0," ",'Budget Worksheet'!A135)</f>
        <v xml:space="preserve"> </v>
      </c>
      <c r="B130" s="99">
        <f>'Budget Worksheet'!C135</f>
        <v>0</v>
      </c>
      <c r="C130" s="191">
        <f>'Budget Worksheet'!D135</f>
        <v>0</v>
      </c>
      <c r="D130" s="191">
        <f>'Budget Worksheet'!E135</f>
        <v>0</v>
      </c>
      <c r="E130" s="191">
        <f>'Budget Worksheet'!F135</f>
        <v>0</v>
      </c>
      <c r="F130" s="191">
        <f>'Budget Worksheet'!G135</f>
        <v>0</v>
      </c>
      <c r="G130" s="191">
        <f>'Budget Worksheet'!H135</f>
        <v>0</v>
      </c>
      <c r="H130" s="191">
        <f>'Budget Worksheet'!I135</f>
        <v>0</v>
      </c>
      <c r="I130" s="191">
        <f>'Budget Worksheet'!J135</f>
        <v>0</v>
      </c>
      <c r="J130" s="191">
        <f>'Budget Worksheet'!K135</f>
        <v>0</v>
      </c>
      <c r="K130" s="192">
        <f>'Budget Worksheet'!L135</f>
        <v>0</v>
      </c>
    </row>
    <row r="131" spans="1:11" s="14" customFormat="1" x14ac:dyDescent="0.2">
      <c r="A131" s="193" t="str">
        <f>IF('Budget Worksheet'!A136=0," ",'Budget Worksheet'!A136)</f>
        <v xml:space="preserve"> </v>
      </c>
      <c r="B131" s="99">
        <f>'Budget Worksheet'!C136</f>
        <v>0</v>
      </c>
      <c r="C131" s="191">
        <f>'Budget Worksheet'!D136</f>
        <v>0</v>
      </c>
      <c r="D131" s="191">
        <f>'Budget Worksheet'!E136</f>
        <v>0</v>
      </c>
      <c r="E131" s="191">
        <f>'Budget Worksheet'!F136</f>
        <v>0</v>
      </c>
      <c r="F131" s="191">
        <f>'Budget Worksheet'!G136</f>
        <v>0</v>
      </c>
      <c r="G131" s="191">
        <f>'Budget Worksheet'!H136</f>
        <v>0</v>
      </c>
      <c r="H131" s="191">
        <f>'Budget Worksheet'!I136</f>
        <v>0</v>
      </c>
      <c r="I131" s="191">
        <f>'Budget Worksheet'!J136</f>
        <v>0</v>
      </c>
      <c r="J131" s="191">
        <f>'Budget Worksheet'!K136</f>
        <v>0</v>
      </c>
      <c r="K131" s="192">
        <f>'Budget Worksheet'!L136</f>
        <v>0</v>
      </c>
    </row>
    <row r="132" spans="1:11" s="14" customFormat="1" x14ac:dyDescent="0.2">
      <c r="A132" s="193" t="str">
        <f>IF('Budget Worksheet'!A137=0," ",'Budget Worksheet'!A137)</f>
        <v xml:space="preserve"> </v>
      </c>
      <c r="B132" s="99">
        <f>'Budget Worksheet'!C137</f>
        <v>0</v>
      </c>
      <c r="C132" s="191">
        <f>'Budget Worksheet'!D137</f>
        <v>0</v>
      </c>
      <c r="D132" s="191">
        <f>'Budget Worksheet'!E137</f>
        <v>0</v>
      </c>
      <c r="E132" s="191">
        <f>'Budget Worksheet'!F137</f>
        <v>0</v>
      </c>
      <c r="F132" s="191">
        <f>'Budget Worksheet'!G137</f>
        <v>0</v>
      </c>
      <c r="G132" s="191">
        <f>'Budget Worksheet'!H137</f>
        <v>0</v>
      </c>
      <c r="H132" s="191">
        <f>'Budget Worksheet'!I137</f>
        <v>0</v>
      </c>
      <c r="I132" s="191">
        <f>'Budget Worksheet'!J137</f>
        <v>0</v>
      </c>
      <c r="J132" s="191">
        <f>'Budget Worksheet'!K137</f>
        <v>0</v>
      </c>
      <c r="K132" s="192">
        <f>'Budget Worksheet'!L137</f>
        <v>0</v>
      </c>
    </row>
    <row r="133" spans="1:11" s="14" customFormat="1" x14ac:dyDescent="0.2">
      <c r="A133" s="193" t="str">
        <f>IF('Budget Worksheet'!A138=0," ",'Budget Worksheet'!A138)</f>
        <v xml:space="preserve"> </v>
      </c>
      <c r="B133" s="99">
        <f>'Budget Worksheet'!C138</f>
        <v>0</v>
      </c>
      <c r="C133" s="191">
        <f>'Budget Worksheet'!D138</f>
        <v>0</v>
      </c>
      <c r="D133" s="191">
        <f>'Budget Worksheet'!E138</f>
        <v>0</v>
      </c>
      <c r="E133" s="191">
        <f>'Budget Worksheet'!F138</f>
        <v>0</v>
      </c>
      <c r="F133" s="191">
        <f>'Budget Worksheet'!G138</f>
        <v>0</v>
      </c>
      <c r="G133" s="191">
        <f>'Budget Worksheet'!H138</f>
        <v>0</v>
      </c>
      <c r="H133" s="191">
        <f>'Budget Worksheet'!I138</f>
        <v>0</v>
      </c>
      <c r="I133" s="191">
        <f>'Budget Worksheet'!J138</f>
        <v>0</v>
      </c>
      <c r="J133" s="191">
        <f>'Budget Worksheet'!K138</f>
        <v>0</v>
      </c>
      <c r="K133" s="192">
        <f>'Budget Worksheet'!L138</f>
        <v>0</v>
      </c>
    </row>
    <row r="134" spans="1:11" s="14" customFormat="1" x14ac:dyDescent="0.2">
      <c r="A134" s="193" t="str">
        <f>IF('Budget Worksheet'!A139=0," ",'Budget Worksheet'!A139)</f>
        <v xml:space="preserve"> </v>
      </c>
      <c r="B134" s="99">
        <f>'Budget Worksheet'!C139</f>
        <v>0</v>
      </c>
      <c r="C134" s="191">
        <f>'Budget Worksheet'!D139</f>
        <v>0</v>
      </c>
      <c r="D134" s="191">
        <f>'Budget Worksheet'!E139</f>
        <v>0</v>
      </c>
      <c r="E134" s="191">
        <f>'Budget Worksheet'!F139</f>
        <v>0</v>
      </c>
      <c r="F134" s="191">
        <f>'Budget Worksheet'!G139</f>
        <v>0</v>
      </c>
      <c r="G134" s="191">
        <f>'Budget Worksheet'!H139</f>
        <v>0</v>
      </c>
      <c r="H134" s="191">
        <f>'Budget Worksheet'!I139</f>
        <v>0</v>
      </c>
      <c r="I134" s="191">
        <f>'Budget Worksheet'!J139</f>
        <v>0</v>
      </c>
      <c r="J134" s="191">
        <f>'Budget Worksheet'!K139</f>
        <v>0</v>
      </c>
      <c r="K134" s="192">
        <f>'Budget Worksheet'!L139</f>
        <v>0</v>
      </c>
    </row>
    <row r="135" spans="1:11" s="14" customFormat="1" x14ac:dyDescent="0.2">
      <c r="A135" s="193" t="str">
        <f>IF('Budget Worksheet'!A140=0," ",'Budget Worksheet'!A140)</f>
        <v xml:space="preserve"> </v>
      </c>
      <c r="B135" s="99">
        <f>'Budget Worksheet'!C140</f>
        <v>0</v>
      </c>
      <c r="C135" s="191">
        <f>'Budget Worksheet'!D140</f>
        <v>0</v>
      </c>
      <c r="D135" s="191">
        <f>'Budget Worksheet'!E140</f>
        <v>0</v>
      </c>
      <c r="E135" s="191">
        <f>'Budget Worksheet'!F140</f>
        <v>0</v>
      </c>
      <c r="F135" s="191">
        <f>'Budget Worksheet'!G140</f>
        <v>0</v>
      </c>
      <c r="G135" s="191">
        <f>'Budget Worksheet'!H140</f>
        <v>0</v>
      </c>
      <c r="H135" s="191">
        <f>'Budget Worksheet'!I140</f>
        <v>0</v>
      </c>
      <c r="I135" s="191">
        <f>'Budget Worksheet'!J140</f>
        <v>0</v>
      </c>
      <c r="J135" s="191">
        <f>'Budget Worksheet'!K140</f>
        <v>0</v>
      </c>
      <c r="K135" s="192">
        <f>'Budget Worksheet'!L140</f>
        <v>0</v>
      </c>
    </row>
    <row r="136" spans="1:11" s="14" customFormat="1" x14ac:dyDescent="0.2">
      <c r="A136" s="193" t="str">
        <f>IF('Budget Worksheet'!A141=0," ",'Budget Worksheet'!A141)</f>
        <v xml:space="preserve"> </v>
      </c>
      <c r="B136" s="99">
        <f>'Budget Worksheet'!C141</f>
        <v>0</v>
      </c>
      <c r="C136" s="191">
        <f>'Budget Worksheet'!D141</f>
        <v>0</v>
      </c>
      <c r="D136" s="191">
        <f>'Budget Worksheet'!E141</f>
        <v>0</v>
      </c>
      <c r="E136" s="191">
        <f>'Budget Worksheet'!F141</f>
        <v>0</v>
      </c>
      <c r="F136" s="191">
        <f>'Budget Worksheet'!G141</f>
        <v>0</v>
      </c>
      <c r="G136" s="191">
        <f>'Budget Worksheet'!H141</f>
        <v>0</v>
      </c>
      <c r="H136" s="191">
        <f>'Budget Worksheet'!I141</f>
        <v>0</v>
      </c>
      <c r="I136" s="191">
        <f>'Budget Worksheet'!J141</f>
        <v>0</v>
      </c>
      <c r="J136" s="191">
        <f>'Budget Worksheet'!K141</f>
        <v>0</v>
      </c>
      <c r="K136" s="192">
        <f>'Budget Worksheet'!L141</f>
        <v>0</v>
      </c>
    </row>
    <row r="137" spans="1:11" s="14" customFormat="1" x14ac:dyDescent="0.2">
      <c r="A137" s="193" t="str">
        <f>IF('Budget Worksheet'!A142=0," ",'Budget Worksheet'!A142)</f>
        <v xml:space="preserve"> </v>
      </c>
      <c r="B137" s="99">
        <f>'Budget Worksheet'!C142</f>
        <v>0</v>
      </c>
      <c r="C137" s="191">
        <f>'Budget Worksheet'!D142</f>
        <v>0</v>
      </c>
      <c r="D137" s="191">
        <f>'Budget Worksheet'!E142</f>
        <v>0</v>
      </c>
      <c r="E137" s="191">
        <f>'Budget Worksheet'!F142</f>
        <v>0</v>
      </c>
      <c r="F137" s="191">
        <f>'Budget Worksheet'!G142</f>
        <v>0</v>
      </c>
      <c r="G137" s="191">
        <f>'Budget Worksheet'!H142</f>
        <v>0</v>
      </c>
      <c r="H137" s="191">
        <f>'Budget Worksheet'!I142</f>
        <v>0</v>
      </c>
      <c r="I137" s="191">
        <f>'Budget Worksheet'!J142</f>
        <v>0</v>
      </c>
      <c r="J137" s="191">
        <f>'Budget Worksheet'!K142</f>
        <v>0</v>
      </c>
      <c r="K137" s="192">
        <f>'Budget Worksheet'!L142</f>
        <v>0</v>
      </c>
    </row>
    <row r="138" spans="1:11" s="14" customFormat="1" x14ac:dyDescent="0.2">
      <c r="A138" s="193" t="str">
        <f>IF('Budget Worksheet'!A143=0," ",'Budget Worksheet'!A143)</f>
        <v xml:space="preserve"> </v>
      </c>
      <c r="B138" s="99">
        <f>'Budget Worksheet'!C143</f>
        <v>0</v>
      </c>
      <c r="C138" s="191">
        <f>'Budget Worksheet'!D143</f>
        <v>0</v>
      </c>
      <c r="D138" s="191">
        <f>'Budget Worksheet'!E143</f>
        <v>0</v>
      </c>
      <c r="E138" s="191">
        <f>'Budget Worksheet'!F143</f>
        <v>0</v>
      </c>
      <c r="F138" s="191">
        <f>'Budget Worksheet'!G143</f>
        <v>0</v>
      </c>
      <c r="G138" s="191">
        <f>'Budget Worksheet'!H143</f>
        <v>0</v>
      </c>
      <c r="H138" s="191">
        <f>'Budget Worksheet'!I143</f>
        <v>0</v>
      </c>
      <c r="I138" s="191">
        <f>'Budget Worksheet'!J143</f>
        <v>0</v>
      </c>
      <c r="J138" s="191">
        <f>'Budget Worksheet'!K143</f>
        <v>0</v>
      </c>
      <c r="K138" s="192">
        <f>'Budget Worksheet'!L143</f>
        <v>0</v>
      </c>
    </row>
    <row r="139" spans="1:11" s="14" customFormat="1" x14ac:dyDescent="0.2">
      <c r="A139" s="193" t="str">
        <f>IF('Budget Worksheet'!A144=0," ",'Budget Worksheet'!A144)</f>
        <v xml:space="preserve"> </v>
      </c>
      <c r="B139" s="99">
        <f>'Budget Worksheet'!C144</f>
        <v>0</v>
      </c>
      <c r="C139" s="191">
        <f>'Budget Worksheet'!D144</f>
        <v>0</v>
      </c>
      <c r="D139" s="191">
        <f>'Budget Worksheet'!E144</f>
        <v>0</v>
      </c>
      <c r="E139" s="191">
        <f>'Budget Worksheet'!F144</f>
        <v>0</v>
      </c>
      <c r="F139" s="191">
        <f>'Budget Worksheet'!G144</f>
        <v>0</v>
      </c>
      <c r="G139" s="191">
        <f>'Budget Worksheet'!H144</f>
        <v>0</v>
      </c>
      <c r="H139" s="191">
        <f>'Budget Worksheet'!I144</f>
        <v>0</v>
      </c>
      <c r="I139" s="191">
        <f>'Budget Worksheet'!J144</f>
        <v>0</v>
      </c>
      <c r="J139" s="191">
        <f>'Budget Worksheet'!K144</f>
        <v>0</v>
      </c>
      <c r="K139" s="192">
        <f>'Budget Worksheet'!L144</f>
        <v>0</v>
      </c>
    </row>
    <row r="140" spans="1:11" s="14" customFormat="1" x14ac:dyDescent="0.2">
      <c r="A140" s="193" t="str">
        <f>IF('Budget Worksheet'!A145=0," ",'Budget Worksheet'!A145)</f>
        <v xml:space="preserve"> </v>
      </c>
      <c r="B140" s="99">
        <f>'Budget Worksheet'!C145</f>
        <v>0</v>
      </c>
      <c r="C140" s="191">
        <f>'Budget Worksheet'!D145</f>
        <v>0</v>
      </c>
      <c r="D140" s="191">
        <f>'Budget Worksheet'!E145</f>
        <v>0</v>
      </c>
      <c r="E140" s="191">
        <f>'Budget Worksheet'!F145</f>
        <v>0</v>
      </c>
      <c r="F140" s="191">
        <f>'Budget Worksheet'!G145</f>
        <v>0</v>
      </c>
      <c r="G140" s="191">
        <f>'Budget Worksheet'!H145</f>
        <v>0</v>
      </c>
      <c r="H140" s="191">
        <f>'Budget Worksheet'!I145</f>
        <v>0</v>
      </c>
      <c r="I140" s="191">
        <f>'Budget Worksheet'!J145</f>
        <v>0</v>
      </c>
      <c r="J140" s="191">
        <f>'Budget Worksheet'!K145</f>
        <v>0</v>
      </c>
      <c r="K140" s="192">
        <f>'Budget Worksheet'!L145</f>
        <v>0</v>
      </c>
    </row>
    <row r="141" spans="1:11" s="14" customFormat="1" x14ac:dyDescent="0.2">
      <c r="A141" s="193" t="str">
        <f>IF('Budget Worksheet'!A146=0," ",'Budget Worksheet'!A146)</f>
        <v xml:space="preserve"> </v>
      </c>
      <c r="B141" s="99">
        <f>'Budget Worksheet'!C146</f>
        <v>0</v>
      </c>
      <c r="C141" s="191">
        <f>'Budget Worksheet'!D146</f>
        <v>0</v>
      </c>
      <c r="D141" s="191">
        <f>'Budget Worksheet'!E146</f>
        <v>0</v>
      </c>
      <c r="E141" s="191">
        <f>'Budget Worksheet'!F146</f>
        <v>0</v>
      </c>
      <c r="F141" s="191">
        <f>'Budget Worksheet'!G146</f>
        <v>0</v>
      </c>
      <c r="G141" s="191">
        <f>'Budget Worksheet'!H146</f>
        <v>0</v>
      </c>
      <c r="H141" s="191">
        <f>'Budget Worksheet'!I146</f>
        <v>0</v>
      </c>
      <c r="I141" s="191">
        <f>'Budget Worksheet'!J146</f>
        <v>0</v>
      </c>
      <c r="J141" s="191">
        <f>'Budget Worksheet'!K146</f>
        <v>0</v>
      </c>
      <c r="K141" s="192">
        <f>'Budget Worksheet'!L146</f>
        <v>0</v>
      </c>
    </row>
    <row r="142" spans="1:11" s="14" customFormat="1" x14ac:dyDescent="0.2">
      <c r="A142" s="193" t="str">
        <f>IF('Budget Worksheet'!A147=0," ",'Budget Worksheet'!A147)</f>
        <v xml:space="preserve"> </v>
      </c>
      <c r="B142" s="99">
        <f>'Budget Worksheet'!C147</f>
        <v>0</v>
      </c>
      <c r="C142" s="191">
        <f>'Budget Worksheet'!D147</f>
        <v>0</v>
      </c>
      <c r="D142" s="191">
        <f>'Budget Worksheet'!E147</f>
        <v>0</v>
      </c>
      <c r="E142" s="191">
        <f>'Budget Worksheet'!F147</f>
        <v>0</v>
      </c>
      <c r="F142" s="191">
        <f>'Budget Worksheet'!G147</f>
        <v>0</v>
      </c>
      <c r="G142" s="191">
        <f>'Budget Worksheet'!H147</f>
        <v>0</v>
      </c>
      <c r="H142" s="191">
        <f>'Budget Worksheet'!I147</f>
        <v>0</v>
      </c>
      <c r="I142" s="191">
        <f>'Budget Worksheet'!J147</f>
        <v>0</v>
      </c>
      <c r="J142" s="191">
        <f>'Budget Worksheet'!K147</f>
        <v>0</v>
      </c>
      <c r="K142" s="192">
        <f>'Budget Worksheet'!L147</f>
        <v>0</v>
      </c>
    </row>
    <row r="143" spans="1:11" s="14" customFormat="1" x14ac:dyDescent="0.2">
      <c r="A143" s="193" t="str">
        <f>IF('Budget Worksheet'!A148=0," ",'Budget Worksheet'!A148)</f>
        <v xml:space="preserve"> </v>
      </c>
      <c r="B143" s="99">
        <f>'Budget Worksheet'!C148</f>
        <v>0</v>
      </c>
      <c r="C143" s="191">
        <f>'Budget Worksheet'!D148</f>
        <v>0</v>
      </c>
      <c r="D143" s="191">
        <f>'Budget Worksheet'!E148</f>
        <v>0</v>
      </c>
      <c r="E143" s="191">
        <f>'Budget Worksheet'!F148</f>
        <v>0</v>
      </c>
      <c r="F143" s="191">
        <f>'Budget Worksheet'!G148</f>
        <v>0</v>
      </c>
      <c r="G143" s="191">
        <f>'Budget Worksheet'!H148</f>
        <v>0</v>
      </c>
      <c r="H143" s="191">
        <f>'Budget Worksheet'!I148</f>
        <v>0</v>
      </c>
      <c r="I143" s="191">
        <f>'Budget Worksheet'!J148</f>
        <v>0</v>
      </c>
      <c r="J143" s="191">
        <f>'Budget Worksheet'!K148</f>
        <v>0</v>
      </c>
      <c r="K143" s="192">
        <f>'Budget Worksheet'!L148</f>
        <v>0</v>
      </c>
    </row>
    <row r="144" spans="1:11" s="14" customFormat="1" x14ac:dyDescent="0.2">
      <c r="A144" s="193" t="str">
        <f>IF('Budget Worksheet'!A149=0," ",'Budget Worksheet'!A149)</f>
        <v xml:space="preserve"> </v>
      </c>
      <c r="B144" s="99">
        <f>'Budget Worksheet'!C149</f>
        <v>0</v>
      </c>
      <c r="C144" s="191">
        <f>'Budget Worksheet'!D149</f>
        <v>0</v>
      </c>
      <c r="D144" s="191">
        <f>'Budget Worksheet'!E149</f>
        <v>0</v>
      </c>
      <c r="E144" s="191">
        <f>'Budget Worksheet'!F149</f>
        <v>0</v>
      </c>
      <c r="F144" s="191">
        <f>'Budget Worksheet'!G149</f>
        <v>0</v>
      </c>
      <c r="G144" s="191">
        <f>'Budget Worksheet'!H149</f>
        <v>0</v>
      </c>
      <c r="H144" s="191">
        <f>'Budget Worksheet'!I149</f>
        <v>0</v>
      </c>
      <c r="I144" s="191">
        <f>'Budget Worksheet'!J149</f>
        <v>0</v>
      </c>
      <c r="J144" s="191">
        <f>'Budget Worksheet'!K149</f>
        <v>0</v>
      </c>
      <c r="K144" s="192">
        <f>'Budget Worksheet'!L149</f>
        <v>0</v>
      </c>
    </row>
    <row r="145" spans="1:11" s="14" customFormat="1" x14ac:dyDescent="0.2">
      <c r="A145" s="193" t="str">
        <f>IF('Budget Worksheet'!A150=0," ",'Budget Worksheet'!A150)</f>
        <v xml:space="preserve"> </v>
      </c>
      <c r="B145" s="99">
        <f>'Budget Worksheet'!C150</f>
        <v>0</v>
      </c>
      <c r="C145" s="191">
        <f>'Budget Worksheet'!D150</f>
        <v>0</v>
      </c>
      <c r="D145" s="191">
        <f>'Budget Worksheet'!E150</f>
        <v>0</v>
      </c>
      <c r="E145" s="191">
        <f>'Budget Worksheet'!F150</f>
        <v>0</v>
      </c>
      <c r="F145" s="191">
        <f>'Budget Worksheet'!G150</f>
        <v>0</v>
      </c>
      <c r="G145" s="191">
        <f>'Budget Worksheet'!H150</f>
        <v>0</v>
      </c>
      <c r="H145" s="191">
        <f>'Budget Worksheet'!I150</f>
        <v>0</v>
      </c>
      <c r="I145" s="191">
        <f>'Budget Worksheet'!J150</f>
        <v>0</v>
      </c>
      <c r="J145" s="191">
        <f>'Budget Worksheet'!K150</f>
        <v>0</v>
      </c>
      <c r="K145" s="192">
        <f>'Budget Worksheet'!L150</f>
        <v>0</v>
      </c>
    </row>
    <row r="146" spans="1:11" s="14" customFormat="1" x14ac:dyDescent="0.2">
      <c r="A146" s="193" t="str">
        <f>IF('Budget Worksheet'!A151=0," ",'Budget Worksheet'!A151)</f>
        <v xml:space="preserve"> </v>
      </c>
      <c r="B146" s="99">
        <f>'Budget Worksheet'!C151</f>
        <v>0</v>
      </c>
      <c r="C146" s="191">
        <f>'Budget Worksheet'!D151</f>
        <v>0</v>
      </c>
      <c r="D146" s="191">
        <f>'Budget Worksheet'!E151</f>
        <v>0</v>
      </c>
      <c r="E146" s="191">
        <f>'Budget Worksheet'!F151</f>
        <v>0</v>
      </c>
      <c r="F146" s="191">
        <f>'Budget Worksheet'!G151</f>
        <v>0</v>
      </c>
      <c r="G146" s="191">
        <f>'Budget Worksheet'!H151</f>
        <v>0</v>
      </c>
      <c r="H146" s="191">
        <f>'Budget Worksheet'!I151</f>
        <v>0</v>
      </c>
      <c r="I146" s="191">
        <f>'Budget Worksheet'!J151</f>
        <v>0</v>
      </c>
      <c r="J146" s="191">
        <f>'Budget Worksheet'!K151</f>
        <v>0</v>
      </c>
      <c r="K146" s="192">
        <f>'Budget Worksheet'!L151</f>
        <v>0</v>
      </c>
    </row>
    <row r="147" spans="1:11" s="14" customFormat="1" x14ac:dyDescent="0.2">
      <c r="A147" s="193" t="str">
        <f>IF('Budget Worksheet'!A152=0," ",'Budget Worksheet'!A152)</f>
        <v xml:space="preserve"> </v>
      </c>
      <c r="B147" s="99">
        <f>'Budget Worksheet'!C152</f>
        <v>0</v>
      </c>
      <c r="C147" s="191">
        <f>'Budget Worksheet'!D152</f>
        <v>0</v>
      </c>
      <c r="D147" s="191">
        <f>'Budget Worksheet'!E152</f>
        <v>0</v>
      </c>
      <c r="E147" s="191">
        <f>'Budget Worksheet'!F152</f>
        <v>0</v>
      </c>
      <c r="F147" s="191">
        <f>'Budget Worksheet'!G152</f>
        <v>0</v>
      </c>
      <c r="G147" s="191">
        <f>'Budget Worksheet'!H152</f>
        <v>0</v>
      </c>
      <c r="H147" s="191">
        <f>'Budget Worksheet'!I152</f>
        <v>0</v>
      </c>
      <c r="I147" s="191">
        <f>'Budget Worksheet'!J152</f>
        <v>0</v>
      </c>
      <c r="J147" s="191">
        <f>'Budget Worksheet'!K152</f>
        <v>0</v>
      </c>
      <c r="K147" s="192">
        <f>'Budget Worksheet'!L152</f>
        <v>0</v>
      </c>
    </row>
    <row r="148" spans="1:11" s="14" customFormat="1" x14ac:dyDescent="0.2">
      <c r="A148" s="193" t="str">
        <f>IF('Budget Worksheet'!A153=0," ",'Budget Worksheet'!A153)</f>
        <v xml:space="preserve"> </v>
      </c>
      <c r="B148" s="99">
        <f>'Budget Worksheet'!C153</f>
        <v>0</v>
      </c>
      <c r="C148" s="191">
        <f>'Budget Worksheet'!D153</f>
        <v>0</v>
      </c>
      <c r="D148" s="191">
        <f>'Budget Worksheet'!E153</f>
        <v>0</v>
      </c>
      <c r="E148" s="191">
        <f>'Budget Worksheet'!F153</f>
        <v>0</v>
      </c>
      <c r="F148" s="191">
        <f>'Budget Worksheet'!G153</f>
        <v>0</v>
      </c>
      <c r="G148" s="191">
        <f>'Budget Worksheet'!H153</f>
        <v>0</v>
      </c>
      <c r="H148" s="191">
        <f>'Budget Worksheet'!I153</f>
        <v>0</v>
      </c>
      <c r="I148" s="191">
        <f>'Budget Worksheet'!J153</f>
        <v>0</v>
      </c>
      <c r="J148" s="191">
        <f>'Budget Worksheet'!K153</f>
        <v>0</v>
      </c>
      <c r="K148" s="192">
        <f>'Budget Worksheet'!L153</f>
        <v>0</v>
      </c>
    </row>
    <row r="149" spans="1:11" s="14" customFormat="1" x14ac:dyDescent="0.2">
      <c r="A149" s="193" t="str">
        <f>IF('Budget Worksheet'!A154=0," ",'Budget Worksheet'!A154)</f>
        <v xml:space="preserve"> </v>
      </c>
      <c r="B149" s="99">
        <f>'Budget Worksheet'!C154</f>
        <v>0</v>
      </c>
      <c r="C149" s="191">
        <f>'Budget Worksheet'!D154</f>
        <v>0</v>
      </c>
      <c r="D149" s="191">
        <f>'Budget Worksheet'!E154</f>
        <v>0</v>
      </c>
      <c r="E149" s="191">
        <f>'Budget Worksheet'!F154</f>
        <v>0</v>
      </c>
      <c r="F149" s="191">
        <f>'Budget Worksheet'!G154</f>
        <v>0</v>
      </c>
      <c r="G149" s="191">
        <f>'Budget Worksheet'!H154</f>
        <v>0</v>
      </c>
      <c r="H149" s="191">
        <f>'Budget Worksheet'!I154</f>
        <v>0</v>
      </c>
      <c r="I149" s="191">
        <f>'Budget Worksheet'!J154</f>
        <v>0</v>
      </c>
      <c r="J149" s="191">
        <f>'Budget Worksheet'!K154</f>
        <v>0</v>
      </c>
      <c r="K149" s="192">
        <f>'Budget Worksheet'!L154</f>
        <v>0</v>
      </c>
    </row>
    <row r="150" spans="1:11" s="14" customFormat="1" x14ac:dyDescent="0.2">
      <c r="A150" s="193" t="str">
        <f>IF('Budget Worksheet'!A155=0," ",'Budget Worksheet'!A155)</f>
        <v xml:space="preserve"> </v>
      </c>
      <c r="B150" s="99">
        <f>'Budget Worksheet'!C155</f>
        <v>0</v>
      </c>
      <c r="C150" s="191">
        <f>'Budget Worksheet'!D155</f>
        <v>0</v>
      </c>
      <c r="D150" s="191">
        <f>'Budget Worksheet'!E155</f>
        <v>0</v>
      </c>
      <c r="E150" s="191">
        <f>'Budget Worksheet'!F155</f>
        <v>0</v>
      </c>
      <c r="F150" s="191">
        <f>'Budget Worksheet'!G155</f>
        <v>0</v>
      </c>
      <c r="G150" s="191">
        <f>'Budget Worksheet'!H155</f>
        <v>0</v>
      </c>
      <c r="H150" s="191">
        <f>'Budget Worksheet'!I155</f>
        <v>0</v>
      </c>
      <c r="I150" s="191">
        <f>'Budget Worksheet'!J155</f>
        <v>0</v>
      </c>
      <c r="J150" s="191">
        <f>'Budget Worksheet'!K155</f>
        <v>0</v>
      </c>
      <c r="K150" s="192">
        <f>'Budget Worksheet'!L155</f>
        <v>0</v>
      </c>
    </row>
    <row r="151" spans="1:11" s="14" customFormat="1" x14ac:dyDescent="0.2">
      <c r="A151" s="193" t="str">
        <f>IF('Budget Worksheet'!A156=0," ",'Budget Worksheet'!A156)</f>
        <v xml:space="preserve"> </v>
      </c>
      <c r="B151" s="99">
        <f>'Budget Worksheet'!C156</f>
        <v>0</v>
      </c>
      <c r="C151" s="191">
        <f>'Budget Worksheet'!D156</f>
        <v>0</v>
      </c>
      <c r="D151" s="191">
        <f>'Budget Worksheet'!E156</f>
        <v>0</v>
      </c>
      <c r="E151" s="191">
        <f>'Budget Worksheet'!F156</f>
        <v>0</v>
      </c>
      <c r="F151" s="191">
        <f>'Budget Worksheet'!G156</f>
        <v>0</v>
      </c>
      <c r="G151" s="191">
        <f>'Budget Worksheet'!H156</f>
        <v>0</v>
      </c>
      <c r="H151" s="191">
        <f>'Budget Worksheet'!I156</f>
        <v>0</v>
      </c>
      <c r="I151" s="191">
        <f>'Budget Worksheet'!J156</f>
        <v>0</v>
      </c>
      <c r="J151" s="191">
        <f>'Budget Worksheet'!K156</f>
        <v>0</v>
      </c>
      <c r="K151" s="192">
        <f>'Budget Worksheet'!L156</f>
        <v>0</v>
      </c>
    </row>
    <row r="152" spans="1:11" s="14" customFormat="1" x14ac:dyDescent="0.2">
      <c r="A152" s="193" t="str">
        <f>IF('Budget Worksheet'!A157=0," ",'Budget Worksheet'!A157)</f>
        <v xml:space="preserve"> </v>
      </c>
      <c r="B152" s="99">
        <f>'Budget Worksheet'!C157</f>
        <v>0</v>
      </c>
      <c r="C152" s="191">
        <f>'Budget Worksheet'!D157</f>
        <v>0</v>
      </c>
      <c r="D152" s="191">
        <f>'Budget Worksheet'!E157</f>
        <v>0</v>
      </c>
      <c r="E152" s="191">
        <f>'Budget Worksheet'!F157</f>
        <v>0</v>
      </c>
      <c r="F152" s="191">
        <f>'Budget Worksheet'!G157</f>
        <v>0</v>
      </c>
      <c r="G152" s="191">
        <f>'Budget Worksheet'!H157</f>
        <v>0</v>
      </c>
      <c r="H152" s="191">
        <f>'Budget Worksheet'!I157</f>
        <v>0</v>
      </c>
      <c r="I152" s="191">
        <f>'Budget Worksheet'!J157</f>
        <v>0</v>
      </c>
      <c r="J152" s="191">
        <f>'Budget Worksheet'!K157</f>
        <v>0</v>
      </c>
      <c r="K152" s="192">
        <f>'Budget Worksheet'!L157</f>
        <v>0</v>
      </c>
    </row>
    <row r="153" spans="1:11" s="14" customFormat="1" hidden="1" x14ac:dyDescent="0.2">
      <c r="A153" s="193" t="str">
        <f>IF('Budget Worksheet'!A158=0," ",'Budget Worksheet'!A158)</f>
        <v xml:space="preserve"> </v>
      </c>
      <c r="B153" s="99">
        <f>'Budget Worksheet'!C158</f>
        <v>0</v>
      </c>
      <c r="C153" s="191">
        <f>'Budget Worksheet'!D158</f>
        <v>0</v>
      </c>
      <c r="D153" s="191">
        <f>'Budget Worksheet'!E158</f>
        <v>0</v>
      </c>
      <c r="E153" s="191">
        <f>'Budget Worksheet'!F158</f>
        <v>0</v>
      </c>
      <c r="F153" s="191">
        <f>'Budget Worksheet'!G158</f>
        <v>0</v>
      </c>
      <c r="G153" s="191">
        <f>'Budget Worksheet'!H158</f>
        <v>0</v>
      </c>
      <c r="H153" s="191">
        <f>'Budget Worksheet'!I158</f>
        <v>0</v>
      </c>
      <c r="I153" s="191">
        <f>'Budget Worksheet'!J158</f>
        <v>0</v>
      </c>
      <c r="J153" s="191">
        <f>'Budget Worksheet'!K158</f>
        <v>0</v>
      </c>
      <c r="K153" s="192">
        <f>'Budget Worksheet'!L158</f>
        <v>0</v>
      </c>
    </row>
    <row r="154" spans="1:11" s="14" customFormat="1" x14ac:dyDescent="0.2">
      <c r="A154" s="74" t="s">
        <v>25</v>
      </c>
      <c r="B154" s="199">
        <f>SUM(B112:B153)</f>
        <v>0</v>
      </c>
      <c r="C154" s="200">
        <f>SUM(C112:C153)</f>
        <v>0</v>
      </c>
      <c r="D154" s="200">
        <f t="shared" ref="D154:K154" si="6">SUM(D112:D153)</f>
        <v>0</v>
      </c>
      <c r="E154" s="200">
        <f t="shared" si="6"/>
        <v>0</v>
      </c>
      <c r="F154" s="200">
        <f t="shared" si="6"/>
        <v>0</v>
      </c>
      <c r="G154" s="200">
        <f t="shared" si="6"/>
        <v>0</v>
      </c>
      <c r="H154" s="200">
        <f t="shared" si="6"/>
        <v>0</v>
      </c>
      <c r="I154" s="200">
        <f t="shared" si="6"/>
        <v>0</v>
      </c>
      <c r="J154" s="200">
        <f t="shared" si="6"/>
        <v>0</v>
      </c>
      <c r="K154" s="201">
        <f t="shared" si="6"/>
        <v>0</v>
      </c>
    </row>
    <row r="155" spans="1:11" s="14" customFormat="1" x14ac:dyDescent="0.2">
      <c r="A155" s="68"/>
      <c r="B155" s="75"/>
      <c r="C155" s="81"/>
      <c r="D155" s="81"/>
      <c r="E155" s="81"/>
      <c r="F155" s="81"/>
      <c r="G155" s="81"/>
      <c r="H155" s="81"/>
      <c r="I155" s="81"/>
      <c r="J155" s="81"/>
      <c r="K155" s="176"/>
    </row>
    <row r="156" spans="1:11" s="14" customFormat="1" x14ac:dyDescent="0.2">
      <c r="A156" s="68" t="s">
        <v>74</v>
      </c>
      <c r="B156" s="75"/>
      <c r="C156" s="76"/>
      <c r="D156" s="76"/>
      <c r="E156" s="76"/>
      <c r="F156" s="76"/>
      <c r="G156" s="76"/>
      <c r="H156" s="76"/>
      <c r="I156" s="76"/>
      <c r="J156" s="76"/>
      <c r="K156" s="77"/>
    </row>
    <row r="157" spans="1:11" s="14" customFormat="1" x14ac:dyDescent="0.2">
      <c r="A157" s="174" t="str">
        <f>IF('Budget Worksheet'!A162=0," ",'Budget Worksheet'!A162)</f>
        <v xml:space="preserve"> </v>
      </c>
      <c r="B157" s="71">
        <f>'Budget Worksheet'!C162</f>
        <v>0</v>
      </c>
      <c r="C157" s="116">
        <f>IFERROR('Budget Worksheet'!$C162*'Budget Worksheet'!D$101,0)</f>
        <v>0</v>
      </c>
      <c r="D157" s="116">
        <f>IFERROR('Budget Worksheet'!$C162*'Budget Worksheet'!E$101,0)</f>
        <v>0</v>
      </c>
      <c r="E157" s="116">
        <f>IFERROR('Budget Worksheet'!$C162*'Budget Worksheet'!F$101,0)</f>
        <v>0</v>
      </c>
      <c r="F157" s="116">
        <f>IFERROR('Budget Worksheet'!$C162*'Budget Worksheet'!G$101,0)</f>
        <v>0</v>
      </c>
      <c r="G157" s="116">
        <f>IFERROR('Budget Worksheet'!$C162*'Budget Worksheet'!H$101,0)</f>
        <v>0</v>
      </c>
      <c r="H157" s="116">
        <f>IFERROR('Budget Worksheet'!$C162*'Budget Worksheet'!I$101,0)</f>
        <v>0</v>
      </c>
      <c r="I157" s="116">
        <f>IFERROR('Budget Worksheet'!$C162*'Budget Worksheet'!J$101,0)</f>
        <v>0</v>
      </c>
      <c r="J157" s="116">
        <f>IFERROR('Budget Worksheet'!$C162*'Budget Worksheet'!K$101,0)</f>
        <v>0</v>
      </c>
      <c r="K157" s="117">
        <f>IFERROR('Budget Worksheet'!$C162*'Budget Worksheet'!L$101,0)</f>
        <v>0</v>
      </c>
    </row>
    <row r="158" spans="1:11" s="14" customFormat="1" x14ac:dyDescent="0.2">
      <c r="A158" s="174" t="str">
        <f>IF('Budget Worksheet'!A163=0," ",'Budget Worksheet'!A163)</f>
        <v xml:space="preserve"> </v>
      </c>
      <c r="B158" s="71">
        <f>'Budget Worksheet'!C163</f>
        <v>0</v>
      </c>
      <c r="C158" s="116">
        <f>IFERROR('Budget Worksheet'!$C163*'Budget Worksheet'!D$101,0)</f>
        <v>0</v>
      </c>
      <c r="D158" s="116">
        <f>IFERROR('Budget Worksheet'!$C163*'Budget Worksheet'!E$101,0)</f>
        <v>0</v>
      </c>
      <c r="E158" s="116">
        <f>IFERROR('Budget Worksheet'!$C163*'Budget Worksheet'!F$101,0)</f>
        <v>0</v>
      </c>
      <c r="F158" s="116">
        <f>IFERROR('Budget Worksheet'!$C163*'Budget Worksheet'!G$101,0)</f>
        <v>0</v>
      </c>
      <c r="G158" s="116">
        <f>IFERROR('Budget Worksheet'!$C163*'Budget Worksheet'!H$101,0)</f>
        <v>0</v>
      </c>
      <c r="H158" s="116">
        <f>IFERROR('Budget Worksheet'!$C163*'Budget Worksheet'!I$101,0)</f>
        <v>0</v>
      </c>
      <c r="I158" s="116">
        <f>IFERROR('Budget Worksheet'!$C163*'Budget Worksheet'!J$101,0)</f>
        <v>0</v>
      </c>
      <c r="J158" s="116">
        <f>IFERROR('Budget Worksheet'!$C163*'Budget Worksheet'!K$101,0)</f>
        <v>0</v>
      </c>
      <c r="K158" s="117">
        <f>IFERROR('Budget Worksheet'!$C163*'Budget Worksheet'!L$101,0)</f>
        <v>0</v>
      </c>
    </row>
    <row r="159" spans="1:11" s="14" customFormat="1" x14ac:dyDescent="0.2">
      <c r="A159" s="174" t="str">
        <f>IF('Budget Worksheet'!A164=0," ",'Budget Worksheet'!A164)</f>
        <v xml:space="preserve"> </v>
      </c>
      <c r="B159" s="71">
        <f>'Budget Worksheet'!C164</f>
        <v>0</v>
      </c>
      <c r="C159" s="116">
        <f>IFERROR('Budget Worksheet'!$C164*'Budget Worksheet'!D$101,0)</f>
        <v>0</v>
      </c>
      <c r="D159" s="116">
        <f>IFERROR('Budget Worksheet'!$C164*'Budget Worksheet'!E$101,0)</f>
        <v>0</v>
      </c>
      <c r="E159" s="116">
        <f>IFERROR('Budget Worksheet'!$C164*'Budget Worksheet'!F$101,0)</f>
        <v>0</v>
      </c>
      <c r="F159" s="116">
        <f>IFERROR('Budget Worksheet'!$C164*'Budget Worksheet'!G$101,0)</f>
        <v>0</v>
      </c>
      <c r="G159" s="116">
        <f>IFERROR('Budget Worksheet'!$C164*'Budget Worksheet'!H$101,0)</f>
        <v>0</v>
      </c>
      <c r="H159" s="116">
        <f>IFERROR('Budget Worksheet'!$C164*'Budget Worksheet'!I$101,0)</f>
        <v>0</v>
      </c>
      <c r="I159" s="116">
        <f>IFERROR('Budget Worksheet'!$C164*'Budget Worksheet'!J$101,0)</f>
        <v>0</v>
      </c>
      <c r="J159" s="116">
        <f>IFERROR('Budget Worksheet'!$C164*'Budget Worksheet'!K$101,0)</f>
        <v>0</v>
      </c>
      <c r="K159" s="117">
        <f>IFERROR('Budget Worksheet'!$C164*'Budget Worksheet'!L$101,0)</f>
        <v>0</v>
      </c>
    </row>
    <row r="160" spans="1:11" s="14" customFormat="1" x14ac:dyDescent="0.2">
      <c r="A160" s="174" t="str">
        <f>IF('Budget Worksheet'!A165=0," ",'Budget Worksheet'!A165)</f>
        <v xml:space="preserve"> </v>
      </c>
      <c r="B160" s="71">
        <f>'Budget Worksheet'!C165</f>
        <v>0</v>
      </c>
      <c r="C160" s="116">
        <f>IFERROR('Budget Worksheet'!$C165*'Budget Worksheet'!D$101,0)</f>
        <v>0</v>
      </c>
      <c r="D160" s="116">
        <f>IFERROR('Budget Worksheet'!$C165*'Budget Worksheet'!E$101,0)</f>
        <v>0</v>
      </c>
      <c r="E160" s="116">
        <f>IFERROR('Budget Worksheet'!$C165*'Budget Worksheet'!F$101,0)</f>
        <v>0</v>
      </c>
      <c r="F160" s="116">
        <f>IFERROR('Budget Worksheet'!$C165*'Budget Worksheet'!G$101,0)</f>
        <v>0</v>
      </c>
      <c r="G160" s="116">
        <f>IFERROR('Budget Worksheet'!$C165*'Budget Worksheet'!H$101,0)</f>
        <v>0</v>
      </c>
      <c r="H160" s="116">
        <f>IFERROR('Budget Worksheet'!$C165*'Budget Worksheet'!I$101,0)</f>
        <v>0</v>
      </c>
      <c r="I160" s="116">
        <f>IFERROR('Budget Worksheet'!$C165*'Budget Worksheet'!J$101,0)</f>
        <v>0</v>
      </c>
      <c r="J160" s="116">
        <f>IFERROR('Budget Worksheet'!$C165*'Budget Worksheet'!K$101,0)</f>
        <v>0</v>
      </c>
      <c r="K160" s="117">
        <f>IFERROR('Budget Worksheet'!$C165*'Budget Worksheet'!L$101,0)</f>
        <v>0</v>
      </c>
    </row>
    <row r="161" spans="1:11" s="14" customFormat="1" x14ac:dyDescent="0.2">
      <c r="A161" s="174" t="str">
        <f>IF('Budget Worksheet'!A166=0," ",'Budget Worksheet'!A166)</f>
        <v xml:space="preserve"> </v>
      </c>
      <c r="B161" s="71">
        <f>'Budget Worksheet'!C166</f>
        <v>0</v>
      </c>
      <c r="C161" s="116">
        <f>IFERROR('Budget Worksheet'!$C166*'Budget Worksheet'!D$101,0)</f>
        <v>0</v>
      </c>
      <c r="D161" s="116">
        <f>IFERROR('Budget Worksheet'!$C166*'Budget Worksheet'!E$101,0)</f>
        <v>0</v>
      </c>
      <c r="E161" s="116">
        <f>IFERROR('Budget Worksheet'!$C166*'Budget Worksheet'!F$101,0)</f>
        <v>0</v>
      </c>
      <c r="F161" s="116">
        <f>IFERROR('Budget Worksheet'!$C166*'Budget Worksheet'!G$101,0)</f>
        <v>0</v>
      </c>
      <c r="G161" s="116">
        <f>IFERROR('Budget Worksheet'!$C166*'Budget Worksheet'!H$101,0)</f>
        <v>0</v>
      </c>
      <c r="H161" s="116">
        <f>IFERROR('Budget Worksheet'!$C166*'Budget Worksheet'!I$101,0)</f>
        <v>0</v>
      </c>
      <c r="I161" s="116">
        <f>IFERROR('Budget Worksheet'!$C166*'Budget Worksheet'!J$101,0)</f>
        <v>0</v>
      </c>
      <c r="J161" s="116">
        <f>IFERROR('Budget Worksheet'!$C166*'Budget Worksheet'!K$101,0)</f>
        <v>0</v>
      </c>
      <c r="K161" s="117">
        <f>IFERROR('Budget Worksheet'!$C166*'Budget Worksheet'!L$101,0)</f>
        <v>0</v>
      </c>
    </row>
    <row r="162" spans="1:11" s="14" customFormat="1" x14ac:dyDescent="0.2">
      <c r="A162" s="174" t="str">
        <f>IF('Budget Worksheet'!A167=0," ",'Budget Worksheet'!A167)</f>
        <v xml:space="preserve"> </v>
      </c>
      <c r="B162" s="71">
        <f>'Budget Worksheet'!C167</f>
        <v>0</v>
      </c>
      <c r="C162" s="116">
        <f>IFERROR('Budget Worksheet'!$C167*'Budget Worksheet'!D$101,0)</f>
        <v>0</v>
      </c>
      <c r="D162" s="116">
        <f>IFERROR('Budget Worksheet'!$C167*'Budget Worksheet'!E$101,0)</f>
        <v>0</v>
      </c>
      <c r="E162" s="116">
        <f>IFERROR('Budget Worksheet'!$C167*'Budget Worksheet'!F$101,0)</f>
        <v>0</v>
      </c>
      <c r="F162" s="116">
        <f>IFERROR('Budget Worksheet'!$C167*'Budget Worksheet'!G$101,0)</f>
        <v>0</v>
      </c>
      <c r="G162" s="116">
        <f>IFERROR('Budget Worksheet'!$C167*'Budget Worksheet'!H$101,0)</f>
        <v>0</v>
      </c>
      <c r="H162" s="116">
        <f>IFERROR('Budget Worksheet'!$C167*'Budget Worksheet'!I$101,0)</f>
        <v>0</v>
      </c>
      <c r="I162" s="116">
        <f>IFERROR('Budget Worksheet'!$C167*'Budget Worksheet'!J$101,0)</f>
        <v>0</v>
      </c>
      <c r="J162" s="116">
        <f>IFERROR('Budget Worksheet'!$C167*'Budget Worksheet'!K$101,0)</f>
        <v>0</v>
      </c>
      <c r="K162" s="117">
        <f>IFERROR('Budget Worksheet'!$C167*'Budget Worksheet'!L$101,0)</f>
        <v>0</v>
      </c>
    </row>
    <row r="163" spans="1:11" s="14" customFormat="1" x14ac:dyDescent="0.2">
      <c r="A163" s="174" t="str">
        <f>IF('Budget Worksheet'!A168=0," ",'Budget Worksheet'!A168)</f>
        <v xml:space="preserve"> </v>
      </c>
      <c r="B163" s="71">
        <f>'Budget Worksheet'!C168</f>
        <v>0</v>
      </c>
      <c r="C163" s="116">
        <f>IFERROR('Budget Worksheet'!$C168*'Budget Worksheet'!D$101,0)</f>
        <v>0</v>
      </c>
      <c r="D163" s="116">
        <f>IFERROR('Budget Worksheet'!$C168*'Budget Worksheet'!E$101,0)</f>
        <v>0</v>
      </c>
      <c r="E163" s="116">
        <f>IFERROR('Budget Worksheet'!$C168*'Budget Worksheet'!F$101,0)</f>
        <v>0</v>
      </c>
      <c r="F163" s="116">
        <f>IFERROR('Budget Worksheet'!$C168*'Budget Worksheet'!G$101,0)</f>
        <v>0</v>
      </c>
      <c r="G163" s="116">
        <f>IFERROR('Budget Worksheet'!$C168*'Budget Worksheet'!H$101,0)</f>
        <v>0</v>
      </c>
      <c r="H163" s="116">
        <f>IFERROR('Budget Worksheet'!$C168*'Budget Worksheet'!I$101,0)</f>
        <v>0</v>
      </c>
      <c r="I163" s="116">
        <f>IFERROR('Budget Worksheet'!$C168*'Budget Worksheet'!J$101,0)</f>
        <v>0</v>
      </c>
      <c r="J163" s="116">
        <f>IFERROR('Budget Worksheet'!$C168*'Budget Worksheet'!K$101,0)</f>
        <v>0</v>
      </c>
      <c r="K163" s="117">
        <f>IFERROR('Budget Worksheet'!$C168*'Budget Worksheet'!L$101,0)</f>
        <v>0</v>
      </c>
    </row>
    <row r="164" spans="1:11" s="14" customFormat="1" x14ac:dyDescent="0.2">
      <c r="A164" s="174" t="str">
        <f>IF('Budget Worksheet'!A169=0," ",'Budget Worksheet'!A169)</f>
        <v xml:space="preserve"> </v>
      </c>
      <c r="B164" s="71">
        <f>'Budget Worksheet'!C169</f>
        <v>0</v>
      </c>
      <c r="C164" s="116">
        <f>IFERROR('Budget Worksheet'!$C169*'Budget Worksheet'!D$101,0)</f>
        <v>0</v>
      </c>
      <c r="D164" s="116">
        <f>IFERROR('Budget Worksheet'!$C169*'Budget Worksheet'!E$101,0)</f>
        <v>0</v>
      </c>
      <c r="E164" s="116">
        <f>IFERROR('Budget Worksheet'!$C169*'Budget Worksheet'!F$101,0)</f>
        <v>0</v>
      </c>
      <c r="F164" s="116">
        <f>IFERROR('Budget Worksheet'!$C169*'Budget Worksheet'!G$101,0)</f>
        <v>0</v>
      </c>
      <c r="G164" s="116">
        <f>IFERROR('Budget Worksheet'!$C169*'Budget Worksheet'!H$101,0)</f>
        <v>0</v>
      </c>
      <c r="H164" s="116">
        <f>IFERROR('Budget Worksheet'!$C169*'Budget Worksheet'!I$101,0)</f>
        <v>0</v>
      </c>
      <c r="I164" s="116">
        <f>IFERROR('Budget Worksheet'!$C169*'Budget Worksheet'!J$101,0)</f>
        <v>0</v>
      </c>
      <c r="J164" s="116">
        <f>IFERROR('Budget Worksheet'!$C169*'Budget Worksheet'!K$101,0)</f>
        <v>0</v>
      </c>
      <c r="K164" s="117">
        <f>IFERROR('Budget Worksheet'!$C169*'Budget Worksheet'!L$101,0)</f>
        <v>0</v>
      </c>
    </row>
    <row r="165" spans="1:11" s="14" customFormat="1" x14ac:dyDescent="0.2">
      <c r="A165" s="174" t="str">
        <f>IF('Budget Worksheet'!A170=0," ",'Budget Worksheet'!A170)</f>
        <v xml:space="preserve"> </v>
      </c>
      <c r="B165" s="71">
        <f>'Budget Worksheet'!C170</f>
        <v>0</v>
      </c>
      <c r="C165" s="116">
        <f>IFERROR('Budget Worksheet'!$C170*'Budget Worksheet'!D$101,0)</f>
        <v>0</v>
      </c>
      <c r="D165" s="116">
        <f>IFERROR('Budget Worksheet'!$C170*'Budget Worksheet'!E$101,0)</f>
        <v>0</v>
      </c>
      <c r="E165" s="116">
        <f>IFERROR('Budget Worksheet'!$C170*'Budget Worksheet'!F$101,0)</f>
        <v>0</v>
      </c>
      <c r="F165" s="116">
        <f>IFERROR('Budget Worksheet'!$C170*'Budget Worksheet'!G$101,0)</f>
        <v>0</v>
      </c>
      <c r="G165" s="116">
        <f>IFERROR('Budget Worksheet'!$C170*'Budget Worksheet'!H$101,0)</f>
        <v>0</v>
      </c>
      <c r="H165" s="116">
        <f>IFERROR('Budget Worksheet'!$C170*'Budget Worksheet'!I$101,0)</f>
        <v>0</v>
      </c>
      <c r="I165" s="116">
        <f>IFERROR('Budget Worksheet'!$C170*'Budget Worksheet'!J$101,0)</f>
        <v>0</v>
      </c>
      <c r="J165" s="116">
        <f>IFERROR('Budget Worksheet'!$C170*'Budget Worksheet'!K$101,0)</f>
        <v>0</v>
      </c>
      <c r="K165" s="117">
        <f>IFERROR('Budget Worksheet'!$C170*'Budget Worksheet'!L$101,0)</f>
        <v>0</v>
      </c>
    </row>
    <row r="166" spans="1:11" s="14" customFormat="1" x14ac:dyDescent="0.2">
      <c r="A166" s="174" t="str">
        <f>IF('Budget Worksheet'!A171=0," ",'Budget Worksheet'!A171)</f>
        <v xml:space="preserve"> </v>
      </c>
      <c r="B166" s="71">
        <f>'Budget Worksheet'!C171</f>
        <v>0</v>
      </c>
      <c r="C166" s="116">
        <f>IFERROR('Budget Worksheet'!$C171*'Budget Worksheet'!D$101,0)</f>
        <v>0</v>
      </c>
      <c r="D166" s="116">
        <f>IFERROR('Budget Worksheet'!$C171*'Budget Worksheet'!E$101,0)</f>
        <v>0</v>
      </c>
      <c r="E166" s="116">
        <f>IFERROR('Budget Worksheet'!$C171*'Budget Worksheet'!F$101,0)</f>
        <v>0</v>
      </c>
      <c r="F166" s="116">
        <f>IFERROR('Budget Worksheet'!$C171*'Budget Worksheet'!G$101,0)</f>
        <v>0</v>
      </c>
      <c r="G166" s="116">
        <f>IFERROR('Budget Worksheet'!$C171*'Budget Worksheet'!H$101,0)</f>
        <v>0</v>
      </c>
      <c r="H166" s="116">
        <f>IFERROR('Budget Worksheet'!$C171*'Budget Worksheet'!I$101,0)</f>
        <v>0</v>
      </c>
      <c r="I166" s="116">
        <f>IFERROR('Budget Worksheet'!$C171*'Budget Worksheet'!J$101,0)</f>
        <v>0</v>
      </c>
      <c r="J166" s="116">
        <f>IFERROR('Budget Worksheet'!$C171*'Budget Worksheet'!K$101,0)</f>
        <v>0</v>
      </c>
      <c r="K166" s="117">
        <f>IFERROR('Budget Worksheet'!$C171*'Budget Worksheet'!L$101,0)</f>
        <v>0</v>
      </c>
    </row>
    <row r="167" spans="1:11" s="14" customFormat="1" x14ac:dyDescent="0.2">
      <c r="A167" s="174" t="str">
        <f>IF('Budget Worksheet'!A172=0," ",'Budget Worksheet'!A172)</f>
        <v xml:space="preserve"> </v>
      </c>
      <c r="B167" s="71">
        <f>'Budget Worksheet'!C172</f>
        <v>0</v>
      </c>
      <c r="C167" s="116">
        <f>IFERROR('Budget Worksheet'!$C172*'Budget Worksheet'!D$101,0)</f>
        <v>0</v>
      </c>
      <c r="D167" s="116">
        <f>IFERROR('Budget Worksheet'!$C172*'Budget Worksheet'!E$101,0)</f>
        <v>0</v>
      </c>
      <c r="E167" s="116">
        <f>IFERROR('Budget Worksheet'!$C172*'Budget Worksheet'!F$101,0)</f>
        <v>0</v>
      </c>
      <c r="F167" s="116">
        <f>IFERROR('Budget Worksheet'!$C172*'Budget Worksheet'!G$101,0)</f>
        <v>0</v>
      </c>
      <c r="G167" s="116">
        <f>IFERROR('Budget Worksheet'!$C172*'Budget Worksheet'!H$101,0)</f>
        <v>0</v>
      </c>
      <c r="H167" s="116">
        <f>IFERROR('Budget Worksheet'!$C172*'Budget Worksheet'!I$101,0)</f>
        <v>0</v>
      </c>
      <c r="I167" s="116">
        <f>IFERROR('Budget Worksheet'!$C172*'Budget Worksheet'!J$101,0)</f>
        <v>0</v>
      </c>
      <c r="J167" s="116">
        <f>IFERROR('Budget Worksheet'!$C172*'Budget Worksheet'!K$101,0)</f>
        <v>0</v>
      </c>
      <c r="K167" s="117">
        <f>IFERROR('Budget Worksheet'!$C172*'Budget Worksheet'!L$101,0)</f>
        <v>0</v>
      </c>
    </row>
    <row r="168" spans="1:11" s="14" customFormat="1" x14ac:dyDescent="0.2">
      <c r="A168" s="174" t="str">
        <f>IF('Budget Worksheet'!A173=0," ",'Budget Worksheet'!A173)</f>
        <v xml:space="preserve"> </v>
      </c>
      <c r="B168" s="71">
        <f>'Budget Worksheet'!C173</f>
        <v>0</v>
      </c>
      <c r="C168" s="116">
        <f>IFERROR('Budget Worksheet'!$C173*'Budget Worksheet'!D$101,0)</f>
        <v>0</v>
      </c>
      <c r="D168" s="116">
        <f>IFERROR('Budget Worksheet'!$C173*'Budget Worksheet'!E$101,0)</f>
        <v>0</v>
      </c>
      <c r="E168" s="116">
        <f>IFERROR('Budget Worksheet'!$C173*'Budget Worksheet'!F$101,0)</f>
        <v>0</v>
      </c>
      <c r="F168" s="116">
        <f>IFERROR('Budget Worksheet'!$C173*'Budget Worksheet'!G$101,0)</f>
        <v>0</v>
      </c>
      <c r="G168" s="116">
        <f>IFERROR('Budget Worksheet'!$C173*'Budget Worksheet'!H$101,0)</f>
        <v>0</v>
      </c>
      <c r="H168" s="116">
        <f>IFERROR('Budget Worksheet'!$C173*'Budget Worksheet'!I$101,0)</f>
        <v>0</v>
      </c>
      <c r="I168" s="116">
        <f>IFERROR('Budget Worksheet'!$C173*'Budget Worksheet'!J$101,0)</f>
        <v>0</v>
      </c>
      <c r="J168" s="116">
        <f>IFERROR('Budget Worksheet'!$C173*'Budget Worksheet'!K$101,0)</f>
        <v>0</v>
      </c>
      <c r="K168" s="117">
        <f>IFERROR('Budget Worksheet'!$C173*'Budget Worksheet'!L$101,0)</f>
        <v>0</v>
      </c>
    </row>
    <row r="169" spans="1:11" s="14" customFormat="1" x14ac:dyDescent="0.2">
      <c r="A169" s="174" t="str">
        <f>IF('Budget Worksheet'!A174=0," ",'Budget Worksheet'!A174)</f>
        <v xml:space="preserve"> </v>
      </c>
      <c r="B169" s="71">
        <f>'Budget Worksheet'!C174</f>
        <v>0</v>
      </c>
      <c r="C169" s="116">
        <f>IFERROR('Budget Worksheet'!$C174*'Budget Worksheet'!D$101,0)</f>
        <v>0</v>
      </c>
      <c r="D169" s="116">
        <f>IFERROR('Budget Worksheet'!$C174*'Budget Worksheet'!E$101,0)</f>
        <v>0</v>
      </c>
      <c r="E169" s="116">
        <f>IFERROR('Budget Worksheet'!$C174*'Budget Worksheet'!F$101,0)</f>
        <v>0</v>
      </c>
      <c r="F169" s="116">
        <f>IFERROR('Budget Worksheet'!$C174*'Budget Worksheet'!G$101,0)</f>
        <v>0</v>
      </c>
      <c r="G169" s="116">
        <f>IFERROR('Budget Worksheet'!$C174*'Budget Worksheet'!H$101,0)</f>
        <v>0</v>
      </c>
      <c r="H169" s="116">
        <f>IFERROR('Budget Worksheet'!$C174*'Budget Worksheet'!I$101,0)</f>
        <v>0</v>
      </c>
      <c r="I169" s="116">
        <f>IFERROR('Budget Worksheet'!$C174*'Budget Worksheet'!J$101,0)</f>
        <v>0</v>
      </c>
      <c r="J169" s="116">
        <f>IFERROR('Budget Worksheet'!$C174*'Budget Worksheet'!K$101,0)</f>
        <v>0</v>
      </c>
      <c r="K169" s="117">
        <f>IFERROR('Budget Worksheet'!$C174*'Budget Worksheet'!L$101,0)</f>
        <v>0</v>
      </c>
    </row>
    <row r="170" spans="1:11" s="14" customFormat="1" x14ac:dyDescent="0.2">
      <c r="A170" s="174" t="str">
        <f>IF('Budget Worksheet'!A175=0," ",'Budget Worksheet'!A175)</f>
        <v xml:space="preserve"> </v>
      </c>
      <c r="B170" s="71">
        <f>'Budget Worksheet'!C175</f>
        <v>0</v>
      </c>
      <c r="C170" s="116">
        <f>IFERROR('Budget Worksheet'!$C175*'Budget Worksheet'!D$101,0)</f>
        <v>0</v>
      </c>
      <c r="D170" s="116">
        <f>IFERROR('Budget Worksheet'!$C175*'Budget Worksheet'!E$101,0)</f>
        <v>0</v>
      </c>
      <c r="E170" s="116">
        <f>IFERROR('Budget Worksheet'!$C175*'Budget Worksheet'!F$101,0)</f>
        <v>0</v>
      </c>
      <c r="F170" s="116">
        <f>IFERROR('Budget Worksheet'!$C175*'Budget Worksheet'!G$101,0)</f>
        <v>0</v>
      </c>
      <c r="G170" s="116">
        <f>IFERROR('Budget Worksheet'!$C175*'Budget Worksheet'!H$101,0)</f>
        <v>0</v>
      </c>
      <c r="H170" s="116">
        <f>IFERROR('Budget Worksheet'!$C175*'Budget Worksheet'!I$101,0)</f>
        <v>0</v>
      </c>
      <c r="I170" s="116">
        <f>IFERROR('Budget Worksheet'!$C175*'Budget Worksheet'!J$101,0)</f>
        <v>0</v>
      </c>
      <c r="J170" s="116">
        <f>IFERROR('Budget Worksheet'!$C175*'Budget Worksheet'!K$101,0)</f>
        <v>0</v>
      </c>
      <c r="K170" s="117">
        <f>IFERROR('Budget Worksheet'!$C175*'Budget Worksheet'!L$101,0)</f>
        <v>0</v>
      </c>
    </row>
    <row r="171" spans="1:11" s="14" customFormat="1" x14ac:dyDescent="0.2">
      <c r="A171" s="174" t="str">
        <f>IF('Budget Worksheet'!A176=0," ",'Budget Worksheet'!A176)</f>
        <v xml:space="preserve"> </v>
      </c>
      <c r="B171" s="71">
        <f>'Budget Worksheet'!C176</f>
        <v>0</v>
      </c>
      <c r="C171" s="116">
        <f>IFERROR('Budget Worksheet'!$C176*'Budget Worksheet'!D$101,0)</f>
        <v>0</v>
      </c>
      <c r="D171" s="116">
        <f>IFERROR('Budget Worksheet'!$C176*'Budget Worksheet'!E$101,0)</f>
        <v>0</v>
      </c>
      <c r="E171" s="116">
        <f>IFERROR('Budget Worksheet'!$C176*'Budget Worksheet'!F$101,0)</f>
        <v>0</v>
      </c>
      <c r="F171" s="116">
        <f>IFERROR('Budget Worksheet'!$C176*'Budget Worksheet'!G$101,0)</f>
        <v>0</v>
      </c>
      <c r="G171" s="116">
        <f>IFERROR('Budget Worksheet'!$C176*'Budget Worksheet'!H$101,0)</f>
        <v>0</v>
      </c>
      <c r="H171" s="116">
        <f>IFERROR('Budget Worksheet'!$C176*'Budget Worksheet'!I$101,0)</f>
        <v>0</v>
      </c>
      <c r="I171" s="116">
        <f>IFERROR('Budget Worksheet'!$C176*'Budget Worksheet'!J$101,0)</f>
        <v>0</v>
      </c>
      <c r="J171" s="116">
        <f>IFERROR('Budget Worksheet'!$C176*'Budget Worksheet'!K$101,0)</f>
        <v>0</v>
      </c>
      <c r="K171" s="117">
        <f>IFERROR('Budget Worksheet'!$C176*'Budget Worksheet'!L$101,0)</f>
        <v>0</v>
      </c>
    </row>
    <row r="172" spans="1:11" s="14" customFormat="1" x14ac:dyDescent="0.2">
      <c r="A172" s="174" t="str">
        <f>IF('Budget Worksheet'!A177=0," ",'Budget Worksheet'!A177)</f>
        <v xml:space="preserve"> </v>
      </c>
      <c r="B172" s="71">
        <f>'Budget Worksheet'!C177</f>
        <v>0</v>
      </c>
      <c r="C172" s="116">
        <f>IFERROR('Budget Worksheet'!$C177*'Budget Worksheet'!D$101,0)</f>
        <v>0</v>
      </c>
      <c r="D172" s="116">
        <f>IFERROR('Budget Worksheet'!$C177*'Budget Worksheet'!E$101,0)</f>
        <v>0</v>
      </c>
      <c r="E172" s="116">
        <f>IFERROR('Budget Worksheet'!$C177*'Budget Worksheet'!F$101,0)</f>
        <v>0</v>
      </c>
      <c r="F172" s="116">
        <f>IFERROR('Budget Worksheet'!$C177*'Budget Worksheet'!G$101,0)</f>
        <v>0</v>
      </c>
      <c r="G172" s="116">
        <f>IFERROR('Budget Worksheet'!$C177*'Budget Worksheet'!H$101,0)</f>
        <v>0</v>
      </c>
      <c r="H172" s="116">
        <f>IFERROR('Budget Worksheet'!$C177*'Budget Worksheet'!I$101,0)</f>
        <v>0</v>
      </c>
      <c r="I172" s="116">
        <f>IFERROR('Budget Worksheet'!$C177*'Budget Worksheet'!J$101,0)</f>
        <v>0</v>
      </c>
      <c r="J172" s="116">
        <f>IFERROR('Budget Worksheet'!$C177*'Budget Worksheet'!K$101,0)</f>
        <v>0</v>
      </c>
      <c r="K172" s="117">
        <f>IFERROR('Budget Worksheet'!$C177*'Budget Worksheet'!L$101,0)</f>
        <v>0</v>
      </c>
    </row>
    <row r="173" spans="1:11" s="14" customFormat="1" x14ac:dyDescent="0.2">
      <c r="A173" s="174" t="str">
        <f>IF('Budget Worksheet'!A178=0," ",'Budget Worksheet'!A178)</f>
        <v xml:space="preserve"> </v>
      </c>
      <c r="B173" s="71">
        <f>'Budget Worksheet'!C178</f>
        <v>0</v>
      </c>
      <c r="C173" s="116">
        <f>IFERROR('Budget Worksheet'!$C178*'Budget Worksheet'!D$101,0)</f>
        <v>0</v>
      </c>
      <c r="D173" s="116">
        <f>IFERROR('Budget Worksheet'!$C178*'Budget Worksheet'!E$101,0)</f>
        <v>0</v>
      </c>
      <c r="E173" s="116">
        <f>IFERROR('Budget Worksheet'!$C178*'Budget Worksheet'!F$101,0)</f>
        <v>0</v>
      </c>
      <c r="F173" s="116">
        <f>IFERROR('Budget Worksheet'!$C178*'Budget Worksheet'!G$101,0)</f>
        <v>0</v>
      </c>
      <c r="G173" s="116">
        <f>IFERROR('Budget Worksheet'!$C178*'Budget Worksheet'!H$101,0)</f>
        <v>0</v>
      </c>
      <c r="H173" s="116">
        <f>IFERROR('Budget Worksheet'!$C178*'Budget Worksheet'!I$101,0)</f>
        <v>0</v>
      </c>
      <c r="I173" s="116">
        <f>IFERROR('Budget Worksheet'!$C178*'Budget Worksheet'!J$101,0)</f>
        <v>0</v>
      </c>
      <c r="J173" s="116">
        <f>IFERROR('Budget Worksheet'!$C178*'Budget Worksheet'!K$101,0)</f>
        <v>0</v>
      </c>
      <c r="K173" s="117">
        <f>IFERROR('Budget Worksheet'!$C178*'Budget Worksheet'!L$101,0)</f>
        <v>0</v>
      </c>
    </row>
    <row r="174" spans="1:11" s="14" customFormat="1" x14ac:dyDescent="0.2">
      <c r="A174" s="174" t="str">
        <f>IF('Budget Worksheet'!A179=0," ",'Budget Worksheet'!A179)</f>
        <v xml:space="preserve"> </v>
      </c>
      <c r="B174" s="71">
        <f>'Budget Worksheet'!C179</f>
        <v>0</v>
      </c>
      <c r="C174" s="116">
        <f>IFERROR('Budget Worksheet'!$C179*'Budget Worksheet'!D$101,0)</f>
        <v>0</v>
      </c>
      <c r="D174" s="116">
        <f>IFERROR('Budget Worksheet'!$C179*'Budget Worksheet'!E$101,0)</f>
        <v>0</v>
      </c>
      <c r="E174" s="116">
        <f>IFERROR('Budget Worksheet'!$C179*'Budget Worksheet'!F$101,0)</f>
        <v>0</v>
      </c>
      <c r="F174" s="116">
        <f>IFERROR('Budget Worksheet'!$C179*'Budget Worksheet'!G$101,0)</f>
        <v>0</v>
      </c>
      <c r="G174" s="116">
        <f>IFERROR('Budget Worksheet'!$C179*'Budget Worksheet'!H$101,0)</f>
        <v>0</v>
      </c>
      <c r="H174" s="116">
        <f>IFERROR('Budget Worksheet'!$C179*'Budget Worksheet'!I$101,0)</f>
        <v>0</v>
      </c>
      <c r="I174" s="116">
        <f>IFERROR('Budget Worksheet'!$C179*'Budget Worksheet'!J$101,0)</f>
        <v>0</v>
      </c>
      <c r="J174" s="116">
        <f>IFERROR('Budget Worksheet'!$C179*'Budget Worksheet'!K$101,0)</f>
        <v>0</v>
      </c>
      <c r="K174" s="117">
        <f>IFERROR('Budget Worksheet'!$C179*'Budget Worksheet'!L$101,0)</f>
        <v>0</v>
      </c>
    </row>
    <row r="175" spans="1:11" s="14" customFormat="1" x14ac:dyDescent="0.2">
      <c r="A175" s="174" t="str">
        <f>IF('Budget Worksheet'!A180=0," ",'Budget Worksheet'!A180)</f>
        <v xml:space="preserve"> </v>
      </c>
      <c r="B175" s="71">
        <f>'Budget Worksheet'!C180</f>
        <v>0</v>
      </c>
      <c r="C175" s="116">
        <f>IFERROR('Budget Worksheet'!$C180*'Budget Worksheet'!D$101,0)</f>
        <v>0</v>
      </c>
      <c r="D175" s="116">
        <f>IFERROR('Budget Worksheet'!$C180*'Budget Worksheet'!E$101,0)</f>
        <v>0</v>
      </c>
      <c r="E175" s="116">
        <f>IFERROR('Budget Worksheet'!$C180*'Budget Worksheet'!F$101,0)</f>
        <v>0</v>
      </c>
      <c r="F175" s="116">
        <f>IFERROR('Budget Worksheet'!$C180*'Budget Worksheet'!G$101,0)</f>
        <v>0</v>
      </c>
      <c r="G175" s="116">
        <f>IFERROR('Budget Worksheet'!$C180*'Budget Worksheet'!H$101,0)</f>
        <v>0</v>
      </c>
      <c r="H175" s="116">
        <f>IFERROR('Budget Worksheet'!$C180*'Budget Worksheet'!I$101,0)</f>
        <v>0</v>
      </c>
      <c r="I175" s="116">
        <f>IFERROR('Budget Worksheet'!$C180*'Budget Worksheet'!J$101,0)</f>
        <v>0</v>
      </c>
      <c r="J175" s="116">
        <f>IFERROR('Budget Worksheet'!$C180*'Budget Worksheet'!K$101,0)</f>
        <v>0</v>
      </c>
      <c r="K175" s="117">
        <f>IFERROR('Budget Worksheet'!$C180*'Budget Worksheet'!L$101,0)</f>
        <v>0</v>
      </c>
    </row>
    <row r="176" spans="1:11" s="14" customFormat="1" x14ac:dyDescent="0.2">
      <c r="A176" s="174" t="str">
        <f>IF('Budget Worksheet'!A181=0," ",'Budget Worksheet'!A181)</f>
        <v xml:space="preserve"> </v>
      </c>
      <c r="B176" s="71">
        <f>'Budget Worksheet'!C181</f>
        <v>0</v>
      </c>
      <c r="C176" s="116">
        <f>IFERROR('Budget Worksheet'!$C181*'Budget Worksheet'!D$101,0)</f>
        <v>0</v>
      </c>
      <c r="D176" s="116">
        <f>IFERROR('Budget Worksheet'!$C181*'Budget Worksheet'!E$101,0)</f>
        <v>0</v>
      </c>
      <c r="E176" s="116">
        <f>IFERROR('Budget Worksheet'!$C181*'Budget Worksheet'!F$101,0)</f>
        <v>0</v>
      </c>
      <c r="F176" s="116">
        <f>IFERROR('Budget Worksheet'!$C181*'Budget Worksheet'!G$101,0)</f>
        <v>0</v>
      </c>
      <c r="G176" s="116">
        <f>IFERROR('Budget Worksheet'!$C181*'Budget Worksheet'!H$101,0)</f>
        <v>0</v>
      </c>
      <c r="H176" s="116">
        <f>IFERROR('Budget Worksheet'!$C181*'Budget Worksheet'!I$101,0)</f>
        <v>0</v>
      </c>
      <c r="I176" s="116">
        <f>IFERROR('Budget Worksheet'!$C181*'Budget Worksheet'!J$101,0)</f>
        <v>0</v>
      </c>
      <c r="J176" s="116">
        <f>IFERROR('Budget Worksheet'!$C181*'Budget Worksheet'!K$101,0)</f>
        <v>0</v>
      </c>
      <c r="K176" s="117">
        <f>IFERROR('Budget Worksheet'!$C181*'Budget Worksheet'!L$101,0)</f>
        <v>0</v>
      </c>
    </row>
    <row r="177" spans="1:11" s="14" customFormat="1" x14ac:dyDescent="0.2">
      <c r="A177" s="174" t="str">
        <f>IF('Budget Worksheet'!A182=0," ",'Budget Worksheet'!A182)</f>
        <v xml:space="preserve"> </v>
      </c>
      <c r="B177" s="71">
        <f>'Budget Worksheet'!C182</f>
        <v>0</v>
      </c>
      <c r="C177" s="116">
        <f>IFERROR('Budget Worksheet'!$C182*'Budget Worksheet'!D$101,0)</f>
        <v>0</v>
      </c>
      <c r="D177" s="116">
        <f>IFERROR('Budget Worksheet'!$C182*'Budget Worksheet'!E$101,0)</f>
        <v>0</v>
      </c>
      <c r="E177" s="116">
        <f>IFERROR('Budget Worksheet'!$C182*'Budget Worksheet'!F$101,0)</f>
        <v>0</v>
      </c>
      <c r="F177" s="116">
        <f>IFERROR('Budget Worksheet'!$C182*'Budget Worksheet'!G$101,0)</f>
        <v>0</v>
      </c>
      <c r="G177" s="116">
        <f>IFERROR('Budget Worksheet'!$C182*'Budget Worksheet'!H$101,0)</f>
        <v>0</v>
      </c>
      <c r="H177" s="116">
        <f>IFERROR('Budget Worksheet'!$C182*'Budget Worksheet'!I$101,0)</f>
        <v>0</v>
      </c>
      <c r="I177" s="116">
        <f>IFERROR('Budget Worksheet'!$C182*'Budget Worksheet'!J$101,0)</f>
        <v>0</v>
      </c>
      <c r="J177" s="116">
        <f>IFERROR('Budget Worksheet'!$C182*'Budget Worksheet'!K$101,0)</f>
        <v>0</v>
      </c>
      <c r="K177" s="117">
        <f>IFERROR('Budget Worksheet'!$C182*'Budget Worksheet'!L$101,0)</f>
        <v>0</v>
      </c>
    </row>
    <row r="178" spans="1:11" s="14" customFormat="1" x14ac:dyDescent="0.2">
      <c r="A178" s="174" t="str">
        <f>IF('Budget Worksheet'!A183=0," ",'Budget Worksheet'!A183)</f>
        <v xml:space="preserve"> </v>
      </c>
      <c r="B178" s="71">
        <f>'Budget Worksheet'!C183</f>
        <v>0</v>
      </c>
      <c r="C178" s="116">
        <f>IFERROR('Budget Worksheet'!$C183*'Budget Worksheet'!D$101,0)</f>
        <v>0</v>
      </c>
      <c r="D178" s="116">
        <f>IFERROR('Budget Worksheet'!$C183*'Budget Worksheet'!E$101,0)</f>
        <v>0</v>
      </c>
      <c r="E178" s="116">
        <f>IFERROR('Budget Worksheet'!$C183*'Budget Worksheet'!F$101,0)</f>
        <v>0</v>
      </c>
      <c r="F178" s="116">
        <f>IFERROR('Budget Worksheet'!$C183*'Budget Worksheet'!G$101,0)</f>
        <v>0</v>
      </c>
      <c r="G178" s="116">
        <f>IFERROR('Budget Worksheet'!$C183*'Budget Worksheet'!H$101,0)</f>
        <v>0</v>
      </c>
      <c r="H178" s="116">
        <f>IFERROR('Budget Worksheet'!$C183*'Budget Worksheet'!I$101,0)</f>
        <v>0</v>
      </c>
      <c r="I178" s="116">
        <f>IFERROR('Budget Worksheet'!$C183*'Budget Worksheet'!J$101,0)</f>
        <v>0</v>
      </c>
      <c r="J178" s="116">
        <f>IFERROR('Budget Worksheet'!$C183*'Budget Worksheet'!K$101,0)</f>
        <v>0</v>
      </c>
      <c r="K178" s="117">
        <f>IFERROR('Budget Worksheet'!$C183*'Budget Worksheet'!L$101,0)</f>
        <v>0</v>
      </c>
    </row>
    <row r="179" spans="1:11" s="14" customFormat="1" x14ac:dyDescent="0.2">
      <c r="A179" s="174" t="str">
        <f>IF('Budget Worksheet'!A184=0," ",'Budget Worksheet'!A184)</f>
        <v xml:space="preserve"> </v>
      </c>
      <c r="B179" s="71">
        <f>'Budget Worksheet'!C184</f>
        <v>0</v>
      </c>
      <c r="C179" s="116">
        <f>IFERROR('Budget Worksheet'!$C184*'Budget Worksheet'!D$101,0)</f>
        <v>0</v>
      </c>
      <c r="D179" s="116">
        <f>IFERROR('Budget Worksheet'!$C184*'Budget Worksheet'!E$101,0)</f>
        <v>0</v>
      </c>
      <c r="E179" s="116">
        <f>IFERROR('Budget Worksheet'!$C184*'Budget Worksheet'!F$101,0)</f>
        <v>0</v>
      </c>
      <c r="F179" s="116">
        <f>IFERROR('Budget Worksheet'!$C184*'Budget Worksheet'!G$101,0)</f>
        <v>0</v>
      </c>
      <c r="G179" s="116">
        <f>IFERROR('Budget Worksheet'!$C184*'Budget Worksheet'!H$101,0)</f>
        <v>0</v>
      </c>
      <c r="H179" s="116">
        <f>IFERROR('Budget Worksheet'!$C184*'Budget Worksheet'!I$101,0)</f>
        <v>0</v>
      </c>
      <c r="I179" s="116">
        <f>IFERROR('Budget Worksheet'!$C184*'Budget Worksheet'!J$101,0)</f>
        <v>0</v>
      </c>
      <c r="J179" s="116">
        <f>IFERROR('Budget Worksheet'!$C184*'Budget Worksheet'!K$101,0)</f>
        <v>0</v>
      </c>
      <c r="K179" s="117">
        <f>IFERROR('Budget Worksheet'!$C184*'Budget Worksheet'!L$101,0)</f>
        <v>0</v>
      </c>
    </row>
    <row r="180" spans="1:11" s="14" customFormat="1" x14ac:dyDescent="0.2">
      <c r="A180" s="174" t="str">
        <f>IF('Budget Worksheet'!A185=0," ",'Budget Worksheet'!A185)</f>
        <v xml:space="preserve"> </v>
      </c>
      <c r="B180" s="71">
        <f>'Budget Worksheet'!C185</f>
        <v>0</v>
      </c>
      <c r="C180" s="116">
        <f>IFERROR('Budget Worksheet'!$C185*'Budget Worksheet'!D$101,0)</f>
        <v>0</v>
      </c>
      <c r="D180" s="116">
        <f>IFERROR('Budget Worksheet'!$C185*'Budget Worksheet'!E$101,0)</f>
        <v>0</v>
      </c>
      <c r="E180" s="116">
        <f>IFERROR('Budget Worksheet'!$C185*'Budget Worksheet'!F$101,0)</f>
        <v>0</v>
      </c>
      <c r="F180" s="116">
        <f>IFERROR('Budget Worksheet'!$C185*'Budget Worksheet'!G$101,0)</f>
        <v>0</v>
      </c>
      <c r="G180" s="116">
        <f>IFERROR('Budget Worksheet'!$C185*'Budget Worksheet'!H$101,0)</f>
        <v>0</v>
      </c>
      <c r="H180" s="116">
        <f>IFERROR('Budget Worksheet'!$C185*'Budget Worksheet'!I$101,0)</f>
        <v>0</v>
      </c>
      <c r="I180" s="116">
        <f>IFERROR('Budget Worksheet'!$C185*'Budget Worksheet'!J$101,0)</f>
        <v>0</v>
      </c>
      <c r="J180" s="116">
        <f>IFERROR('Budget Worksheet'!$C185*'Budget Worksheet'!K$101,0)</f>
        <v>0</v>
      </c>
      <c r="K180" s="117">
        <f>IFERROR('Budget Worksheet'!$C185*'Budget Worksheet'!L$101,0)</f>
        <v>0</v>
      </c>
    </row>
    <row r="181" spans="1:11" s="14" customFormat="1" x14ac:dyDescent="0.2">
      <c r="A181" s="174" t="str">
        <f>IF('Budget Worksheet'!A186=0," ",'Budget Worksheet'!A186)</f>
        <v xml:space="preserve"> </v>
      </c>
      <c r="B181" s="71">
        <f>'Budget Worksheet'!C186</f>
        <v>0</v>
      </c>
      <c r="C181" s="116">
        <f>IFERROR('Budget Worksheet'!$C186*'Budget Worksheet'!D$101,0)</f>
        <v>0</v>
      </c>
      <c r="D181" s="116">
        <f>IFERROR('Budget Worksheet'!$C186*'Budget Worksheet'!E$101,0)</f>
        <v>0</v>
      </c>
      <c r="E181" s="116">
        <f>IFERROR('Budget Worksheet'!$C186*'Budget Worksheet'!F$101,0)</f>
        <v>0</v>
      </c>
      <c r="F181" s="116">
        <f>IFERROR('Budget Worksheet'!$C186*'Budget Worksheet'!G$101,0)</f>
        <v>0</v>
      </c>
      <c r="G181" s="116">
        <f>IFERROR('Budget Worksheet'!$C186*'Budget Worksheet'!H$101,0)</f>
        <v>0</v>
      </c>
      <c r="H181" s="116">
        <f>IFERROR('Budget Worksheet'!$C186*'Budget Worksheet'!I$101,0)</f>
        <v>0</v>
      </c>
      <c r="I181" s="116">
        <f>IFERROR('Budget Worksheet'!$C186*'Budget Worksheet'!J$101,0)</f>
        <v>0</v>
      </c>
      <c r="J181" s="116">
        <f>IFERROR('Budget Worksheet'!$C186*'Budget Worksheet'!K$101,0)</f>
        <v>0</v>
      </c>
      <c r="K181" s="117">
        <f>IFERROR('Budget Worksheet'!$C186*'Budget Worksheet'!L$101,0)</f>
        <v>0</v>
      </c>
    </row>
    <row r="182" spans="1:11" s="14" customFormat="1" x14ac:dyDescent="0.2">
      <c r="A182" s="174" t="str">
        <f>IF('Budget Worksheet'!A187=0," ",'Budget Worksheet'!A187)</f>
        <v xml:space="preserve"> </v>
      </c>
      <c r="B182" s="71">
        <f>'Budget Worksheet'!C187</f>
        <v>0</v>
      </c>
      <c r="C182" s="116">
        <f>IFERROR('Budget Worksheet'!$C187*'Budget Worksheet'!D$101,0)</f>
        <v>0</v>
      </c>
      <c r="D182" s="116">
        <f>IFERROR('Budget Worksheet'!$C187*'Budget Worksheet'!E$101,0)</f>
        <v>0</v>
      </c>
      <c r="E182" s="116">
        <f>IFERROR('Budget Worksheet'!$C187*'Budget Worksheet'!F$101,0)</f>
        <v>0</v>
      </c>
      <c r="F182" s="116">
        <f>IFERROR('Budget Worksheet'!$C187*'Budget Worksheet'!G$101,0)</f>
        <v>0</v>
      </c>
      <c r="G182" s="116">
        <f>IFERROR('Budget Worksheet'!$C187*'Budget Worksheet'!H$101,0)</f>
        <v>0</v>
      </c>
      <c r="H182" s="116">
        <f>IFERROR('Budget Worksheet'!$C187*'Budget Worksheet'!I$101,0)</f>
        <v>0</v>
      </c>
      <c r="I182" s="116">
        <f>IFERROR('Budget Worksheet'!$C187*'Budget Worksheet'!J$101,0)</f>
        <v>0</v>
      </c>
      <c r="J182" s="116">
        <f>IFERROR('Budget Worksheet'!$C187*'Budget Worksheet'!K$101,0)</f>
        <v>0</v>
      </c>
      <c r="K182" s="117">
        <f>IFERROR('Budget Worksheet'!$C187*'Budget Worksheet'!L$101,0)</f>
        <v>0</v>
      </c>
    </row>
    <row r="183" spans="1:11" s="14" customFormat="1" x14ac:dyDescent="0.2">
      <c r="A183" s="174" t="str">
        <f>IF('Budget Worksheet'!A188=0," ",'Budget Worksheet'!A188)</f>
        <v xml:space="preserve"> </v>
      </c>
      <c r="B183" s="71">
        <f>'Budget Worksheet'!C188</f>
        <v>0</v>
      </c>
      <c r="C183" s="116">
        <f>IFERROR('Budget Worksheet'!$C188*'Budget Worksheet'!D$101,0)</f>
        <v>0</v>
      </c>
      <c r="D183" s="116">
        <f>IFERROR('Budget Worksheet'!$C188*'Budget Worksheet'!E$101,0)</f>
        <v>0</v>
      </c>
      <c r="E183" s="116">
        <f>IFERROR('Budget Worksheet'!$C188*'Budget Worksheet'!F$101,0)</f>
        <v>0</v>
      </c>
      <c r="F183" s="116">
        <f>IFERROR('Budget Worksheet'!$C188*'Budget Worksheet'!G$101,0)</f>
        <v>0</v>
      </c>
      <c r="G183" s="116">
        <f>IFERROR('Budget Worksheet'!$C188*'Budget Worksheet'!H$101,0)</f>
        <v>0</v>
      </c>
      <c r="H183" s="116">
        <f>IFERROR('Budget Worksheet'!$C188*'Budget Worksheet'!I$101,0)</f>
        <v>0</v>
      </c>
      <c r="I183" s="116">
        <f>IFERROR('Budget Worksheet'!$C188*'Budget Worksheet'!J$101,0)</f>
        <v>0</v>
      </c>
      <c r="J183" s="116">
        <f>IFERROR('Budget Worksheet'!$C188*'Budget Worksheet'!K$101,0)</f>
        <v>0</v>
      </c>
      <c r="K183" s="117">
        <f>IFERROR('Budget Worksheet'!$C188*'Budget Worksheet'!L$101,0)</f>
        <v>0</v>
      </c>
    </row>
    <row r="184" spans="1:11" s="14" customFormat="1" x14ac:dyDescent="0.2">
      <c r="A184" s="174" t="str">
        <f>IF('Budget Worksheet'!A189=0," ",'Budget Worksheet'!A189)</f>
        <v xml:space="preserve"> </v>
      </c>
      <c r="B184" s="71">
        <f>'Budget Worksheet'!C189</f>
        <v>0</v>
      </c>
      <c r="C184" s="116">
        <f>IFERROR('Budget Worksheet'!$C189*'Budget Worksheet'!D$101,0)</f>
        <v>0</v>
      </c>
      <c r="D184" s="116">
        <f>IFERROR('Budget Worksheet'!$C189*'Budget Worksheet'!E$101,0)</f>
        <v>0</v>
      </c>
      <c r="E184" s="116">
        <f>IFERROR('Budget Worksheet'!$C189*'Budget Worksheet'!F$101,0)</f>
        <v>0</v>
      </c>
      <c r="F184" s="116">
        <f>IFERROR('Budget Worksheet'!$C189*'Budget Worksheet'!G$101,0)</f>
        <v>0</v>
      </c>
      <c r="G184" s="116">
        <f>IFERROR('Budget Worksheet'!$C189*'Budget Worksheet'!H$101,0)</f>
        <v>0</v>
      </c>
      <c r="H184" s="116">
        <f>IFERROR('Budget Worksheet'!$C189*'Budget Worksheet'!I$101,0)</f>
        <v>0</v>
      </c>
      <c r="I184" s="116">
        <f>IFERROR('Budget Worksheet'!$C189*'Budget Worksheet'!J$101,0)</f>
        <v>0</v>
      </c>
      <c r="J184" s="116">
        <f>IFERROR('Budget Worksheet'!$C189*'Budget Worksheet'!K$101,0)</f>
        <v>0</v>
      </c>
      <c r="K184" s="117">
        <f>IFERROR('Budget Worksheet'!$C189*'Budget Worksheet'!L$101,0)</f>
        <v>0</v>
      </c>
    </row>
    <row r="185" spans="1:11" s="14" customFormat="1" x14ac:dyDescent="0.2">
      <c r="A185" s="174" t="str">
        <f>IF('Budget Worksheet'!A190=0," ",'Budget Worksheet'!A190)</f>
        <v xml:space="preserve"> </v>
      </c>
      <c r="B185" s="71">
        <f>'Budget Worksheet'!C190</f>
        <v>0</v>
      </c>
      <c r="C185" s="116">
        <f>IFERROR('Budget Worksheet'!$C190*'Budget Worksheet'!D$101,0)</f>
        <v>0</v>
      </c>
      <c r="D185" s="116">
        <f>IFERROR('Budget Worksheet'!$C190*'Budget Worksheet'!E$101,0)</f>
        <v>0</v>
      </c>
      <c r="E185" s="116">
        <f>IFERROR('Budget Worksheet'!$C190*'Budget Worksheet'!F$101,0)</f>
        <v>0</v>
      </c>
      <c r="F185" s="116">
        <f>IFERROR('Budget Worksheet'!$C190*'Budget Worksheet'!G$101,0)</f>
        <v>0</v>
      </c>
      <c r="G185" s="116">
        <f>IFERROR('Budget Worksheet'!$C190*'Budget Worksheet'!H$101,0)</f>
        <v>0</v>
      </c>
      <c r="H185" s="116">
        <f>IFERROR('Budget Worksheet'!$C190*'Budget Worksheet'!I$101,0)</f>
        <v>0</v>
      </c>
      <c r="I185" s="116">
        <f>IFERROR('Budget Worksheet'!$C190*'Budget Worksheet'!J$101,0)</f>
        <v>0</v>
      </c>
      <c r="J185" s="116">
        <f>IFERROR('Budget Worksheet'!$C190*'Budget Worksheet'!K$101,0)</f>
        <v>0</v>
      </c>
      <c r="K185" s="117">
        <f>IFERROR('Budget Worksheet'!$C190*'Budget Worksheet'!L$101,0)</f>
        <v>0</v>
      </c>
    </row>
    <row r="186" spans="1:11" s="14" customFormat="1" x14ac:dyDescent="0.2">
      <c r="A186" s="174" t="str">
        <f>IF('Budget Worksheet'!A191=0," ",'Budget Worksheet'!A191)</f>
        <v xml:space="preserve"> </v>
      </c>
      <c r="B186" s="71">
        <f>'Budget Worksheet'!C191</f>
        <v>0</v>
      </c>
      <c r="C186" s="116">
        <f>IFERROR('Budget Worksheet'!$C191*'Budget Worksheet'!D$101,0)</f>
        <v>0</v>
      </c>
      <c r="D186" s="116">
        <f>IFERROR('Budget Worksheet'!$C191*'Budget Worksheet'!E$101,0)</f>
        <v>0</v>
      </c>
      <c r="E186" s="116">
        <f>IFERROR('Budget Worksheet'!$C191*'Budget Worksheet'!F$101,0)</f>
        <v>0</v>
      </c>
      <c r="F186" s="116">
        <f>IFERROR('Budget Worksheet'!$C191*'Budget Worksheet'!G$101,0)</f>
        <v>0</v>
      </c>
      <c r="G186" s="116">
        <f>IFERROR('Budget Worksheet'!$C191*'Budget Worksheet'!H$101,0)</f>
        <v>0</v>
      </c>
      <c r="H186" s="116">
        <f>IFERROR('Budget Worksheet'!$C191*'Budget Worksheet'!I$101,0)</f>
        <v>0</v>
      </c>
      <c r="I186" s="116">
        <f>IFERROR('Budget Worksheet'!$C191*'Budget Worksheet'!J$101,0)</f>
        <v>0</v>
      </c>
      <c r="J186" s="116">
        <f>IFERROR('Budget Worksheet'!$C191*'Budget Worksheet'!K$101,0)</f>
        <v>0</v>
      </c>
      <c r="K186" s="117">
        <f>IFERROR('Budget Worksheet'!$C191*'Budget Worksheet'!L$101,0)</f>
        <v>0</v>
      </c>
    </row>
    <row r="187" spans="1:11" s="14" customFormat="1" hidden="1" x14ac:dyDescent="0.2">
      <c r="A187" s="174" t="str">
        <f>IF('Budget Worksheet'!A192=0," ",'Budget Worksheet'!A192)</f>
        <v xml:space="preserve"> </v>
      </c>
      <c r="B187" s="71">
        <f>'Budget Worksheet'!C192</f>
        <v>0</v>
      </c>
      <c r="C187" s="116">
        <f>IFERROR('Budget Worksheet'!$C192*'Budget Worksheet'!D$101,0)</f>
        <v>0</v>
      </c>
      <c r="D187" s="116">
        <f>IFERROR('Budget Worksheet'!$C192*'Budget Worksheet'!E$101,0)</f>
        <v>0</v>
      </c>
      <c r="E187" s="116">
        <f>IFERROR('Budget Worksheet'!$C192*'Budget Worksheet'!F$101,0)</f>
        <v>0</v>
      </c>
      <c r="F187" s="116">
        <f>IFERROR('Budget Worksheet'!$C192*'Budget Worksheet'!G$101,0)</f>
        <v>0</v>
      </c>
      <c r="G187" s="116">
        <f>IFERROR('Budget Worksheet'!$C192*'Budget Worksheet'!H$101,0)</f>
        <v>0</v>
      </c>
      <c r="H187" s="116">
        <f>IFERROR('Budget Worksheet'!$C192*'Budget Worksheet'!I$101,0)</f>
        <v>0</v>
      </c>
      <c r="I187" s="116">
        <f>IFERROR('Budget Worksheet'!$C192*'Budget Worksheet'!J$101,0)</f>
        <v>0</v>
      </c>
      <c r="J187" s="116">
        <f>IFERROR('Budget Worksheet'!$C192*'Budget Worksheet'!K$101,0)</f>
        <v>0</v>
      </c>
      <c r="K187" s="117">
        <f>IFERROR('Budget Worksheet'!$C192*'Budget Worksheet'!L$101,0)</f>
        <v>0</v>
      </c>
    </row>
    <row r="188" spans="1:11" s="14" customFormat="1" x14ac:dyDescent="0.2">
      <c r="A188" s="178" t="s">
        <v>75</v>
      </c>
      <c r="B188" s="31"/>
      <c r="C188" s="179"/>
      <c r="D188" s="179"/>
      <c r="E188" s="179"/>
      <c r="F188" s="179"/>
      <c r="G188" s="179"/>
      <c r="H188" s="179"/>
      <c r="I188" s="179"/>
      <c r="J188" s="179"/>
      <c r="K188" s="190"/>
    </row>
    <row r="189" spans="1:11" s="14" customFormat="1" x14ac:dyDescent="0.2">
      <c r="A189" s="174" t="str">
        <f>IF('Budget Worksheet'!A195=0," ",'Budget Worksheet'!A195)</f>
        <v xml:space="preserve"> </v>
      </c>
      <c r="B189" s="71">
        <f>'Budget Worksheet'!C195</f>
        <v>0</v>
      </c>
      <c r="C189" s="194">
        <f>'Budget Worksheet'!$C195*'Budget Worksheet'!D195</f>
        <v>0</v>
      </c>
      <c r="D189" s="194">
        <f>'Budget Worksheet'!$C195*'Budget Worksheet'!E195</f>
        <v>0</v>
      </c>
      <c r="E189" s="194">
        <f>'Budget Worksheet'!$C195*'Budget Worksheet'!F195</f>
        <v>0</v>
      </c>
      <c r="F189" s="194">
        <f>'Budget Worksheet'!$C195*'Budget Worksheet'!G195</f>
        <v>0</v>
      </c>
      <c r="G189" s="194">
        <f>'Budget Worksheet'!$C195*'Budget Worksheet'!H195</f>
        <v>0</v>
      </c>
      <c r="H189" s="194">
        <f>'Budget Worksheet'!$C195*'Budget Worksheet'!I195</f>
        <v>0</v>
      </c>
      <c r="I189" s="194">
        <f>'Budget Worksheet'!$C195*'Budget Worksheet'!J195</f>
        <v>0</v>
      </c>
      <c r="J189" s="194">
        <f>'Budget Worksheet'!$C195*'Budget Worksheet'!K195</f>
        <v>0</v>
      </c>
      <c r="K189" s="195">
        <f>'Budget Worksheet'!$C195*'Budget Worksheet'!L195</f>
        <v>0</v>
      </c>
    </row>
    <row r="190" spans="1:11" s="14" customFormat="1" x14ac:dyDescent="0.2">
      <c r="A190" s="174" t="str">
        <f>IF('Budget Worksheet'!A196=0," ",'Budget Worksheet'!A196)</f>
        <v xml:space="preserve"> </v>
      </c>
      <c r="B190" s="71">
        <f>'Budget Worksheet'!C196</f>
        <v>0</v>
      </c>
      <c r="C190" s="194">
        <f>'Budget Worksheet'!$C196*'Budget Worksheet'!D196</f>
        <v>0</v>
      </c>
      <c r="D190" s="194">
        <f>'Budget Worksheet'!$C196*'Budget Worksheet'!E196</f>
        <v>0</v>
      </c>
      <c r="E190" s="194">
        <f>'Budget Worksheet'!$C196*'Budget Worksheet'!F196</f>
        <v>0</v>
      </c>
      <c r="F190" s="194">
        <f>'Budget Worksheet'!$C196*'Budget Worksheet'!G196</f>
        <v>0</v>
      </c>
      <c r="G190" s="194">
        <f>'Budget Worksheet'!$C196*'Budget Worksheet'!H196</f>
        <v>0</v>
      </c>
      <c r="H190" s="194">
        <f>'Budget Worksheet'!$C196*'Budget Worksheet'!I196</f>
        <v>0</v>
      </c>
      <c r="I190" s="194">
        <f>'Budget Worksheet'!$C196*'Budget Worksheet'!J196</f>
        <v>0</v>
      </c>
      <c r="J190" s="194">
        <f>'Budget Worksheet'!$C196*'Budget Worksheet'!K196</f>
        <v>0</v>
      </c>
      <c r="K190" s="195">
        <f>'Budget Worksheet'!$C196*'Budget Worksheet'!L196</f>
        <v>0</v>
      </c>
    </row>
    <row r="191" spans="1:11" s="14" customFormat="1" x14ac:dyDescent="0.2">
      <c r="A191" s="174" t="str">
        <f>IF('Budget Worksheet'!A197=0," ",'Budget Worksheet'!A197)</f>
        <v xml:space="preserve"> </v>
      </c>
      <c r="B191" s="71">
        <f>'Budget Worksheet'!C197</f>
        <v>0</v>
      </c>
      <c r="C191" s="194">
        <f>'Budget Worksheet'!$C197*'Budget Worksheet'!D197</f>
        <v>0</v>
      </c>
      <c r="D191" s="194">
        <f>'Budget Worksheet'!$C197*'Budget Worksheet'!E197</f>
        <v>0</v>
      </c>
      <c r="E191" s="194">
        <f>'Budget Worksheet'!$C197*'Budget Worksheet'!F197</f>
        <v>0</v>
      </c>
      <c r="F191" s="194">
        <f>'Budget Worksheet'!$C197*'Budget Worksheet'!G197</f>
        <v>0</v>
      </c>
      <c r="G191" s="194">
        <f>'Budget Worksheet'!$C197*'Budget Worksheet'!H197</f>
        <v>0</v>
      </c>
      <c r="H191" s="194">
        <f>'Budget Worksheet'!$C197*'Budget Worksheet'!I197</f>
        <v>0</v>
      </c>
      <c r="I191" s="194">
        <f>'Budget Worksheet'!$C197*'Budget Worksheet'!J197</f>
        <v>0</v>
      </c>
      <c r="J191" s="194">
        <f>'Budget Worksheet'!$C197*'Budget Worksheet'!K197</f>
        <v>0</v>
      </c>
      <c r="K191" s="195">
        <f>'Budget Worksheet'!$C197*'Budget Worksheet'!L197</f>
        <v>0</v>
      </c>
    </row>
    <row r="192" spans="1:11" s="14" customFormat="1" x14ac:dyDescent="0.2">
      <c r="A192" s="174" t="str">
        <f>IF('Budget Worksheet'!A198=0," ",'Budget Worksheet'!A198)</f>
        <v xml:space="preserve"> </v>
      </c>
      <c r="B192" s="71">
        <f>'Budget Worksheet'!C198</f>
        <v>0</v>
      </c>
      <c r="C192" s="194">
        <f>'Budget Worksheet'!$C198*'Budget Worksheet'!D198</f>
        <v>0</v>
      </c>
      <c r="D192" s="194">
        <f>'Budget Worksheet'!$C198*'Budget Worksheet'!E198</f>
        <v>0</v>
      </c>
      <c r="E192" s="194">
        <f>'Budget Worksheet'!$C198*'Budget Worksheet'!F198</f>
        <v>0</v>
      </c>
      <c r="F192" s="194">
        <f>'Budget Worksheet'!$C198*'Budget Worksheet'!G198</f>
        <v>0</v>
      </c>
      <c r="G192" s="194">
        <f>'Budget Worksheet'!$C198*'Budget Worksheet'!H198</f>
        <v>0</v>
      </c>
      <c r="H192" s="194">
        <f>'Budget Worksheet'!$C198*'Budget Worksheet'!I198</f>
        <v>0</v>
      </c>
      <c r="I192" s="194">
        <f>'Budget Worksheet'!$C198*'Budget Worksheet'!J198</f>
        <v>0</v>
      </c>
      <c r="J192" s="194">
        <f>'Budget Worksheet'!$C198*'Budget Worksheet'!K198</f>
        <v>0</v>
      </c>
      <c r="K192" s="195">
        <f>'Budget Worksheet'!$C198*'Budget Worksheet'!L198</f>
        <v>0</v>
      </c>
    </row>
    <row r="193" spans="1:13" s="14" customFormat="1" x14ac:dyDescent="0.2">
      <c r="A193" s="174" t="str">
        <f>IF('Budget Worksheet'!A199=0," ",'Budget Worksheet'!A199)</f>
        <v xml:space="preserve"> </v>
      </c>
      <c r="B193" s="71">
        <f>'Budget Worksheet'!C199</f>
        <v>0</v>
      </c>
      <c r="C193" s="194">
        <f>'Budget Worksheet'!$C199*'Budget Worksheet'!D199</f>
        <v>0</v>
      </c>
      <c r="D193" s="194">
        <f>'Budget Worksheet'!$C199*'Budget Worksheet'!E199</f>
        <v>0</v>
      </c>
      <c r="E193" s="194">
        <f>'Budget Worksheet'!$C199*'Budget Worksheet'!F199</f>
        <v>0</v>
      </c>
      <c r="F193" s="194">
        <f>'Budget Worksheet'!$C199*'Budget Worksheet'!G199</f>
        <v>0</v>
      </c>
      <c r="G193" s="194">
        <f>'Budget Worksheet'!$C199*'Budget Worksheet'!H199</f>
        <v>0</v>
      </c>
      <c r="H193" s="194">
        <f>'Budget Worksheet'!$C199*'Budget Worksheet'!I199</f>
        <v>0</v>
      </c>
      <c r="I193" s="194">
        <f>'Budget Worksheet'!$C199*'Budget Worksheet'!J199</f>
        <v>0</v>
      </c>
      <c r="J193" s="194">
        <f>'Budget Worksheet'!$C199*'Budget Worksheet'!K199</f>
        <v>0</v>
      </c>
      <c r="K193" s="195">
        <f>'Budget Worksheet'!$C199*'Budget Worksheet'!L199</f>
        <v>0</v>
      </c>
    </row>
    <row r="194" spans="1:13" s="14" customFormat="1" x14ac:dyDescent="0.2">
      <c r="A194" s="174" t="str">
        <f>IF('Budget Worksheet'!A200=0," ",'Budget Worksheet'!A200)</f>
        <v xml:space="preserve"> </v>
      </c>
      <c r="B194" s="71">
        <f>'Budget Worksheet'!C200</f>
        <v>0</v>
      </c>
      <c r="C194" s="194">
        <f>'Budget Worksheet'!$C200*'Budget Worksheet'!D200</f>
        <v>0</v>
      </c>
      <c r="D194" s="194">
        <f>'Budget Worksheet'!$C200*'Budget Worksheet'!E200</f>
        <v>0</v>
      </c>
      <c r="E194" s="194">
        <f>'Budget Worksheet'!$C200*'Budget Worksheet'!F200</f>
        <v>0</v>
      </c>
      <c r="F194" s="194">
        <f>'Budget Worksheet'!$C200*'Budget Worksheet'!G200</f>
        <v>0</v>
      </c>
      <c r="G194" s="194">
        <f>'Budget Worksheet'!$C200*'Budget Worksheet'!H200</f>
        <v>0</v>
      </c>
      <c r="H194" s="194">
        <f>'Budget Worksheet'!$C200*'Budget Worksheet'!I200</f>
        <v>0</v>
      </c>
      <c r="I194" s="194">
        <f>'Budget Worksheet'!$C200*'Budget Worksheet'!J200</f>
        <v>0</v>
      </c>
      <c r="J194" s="194">
        <f>'Budget Worksheet'!$C200*'Budget Worksheet'!K200</f>
        <v>0</v>
      </c>
      <c r="K194" s="195">
        <f>'Budget Worksheet'!$C200*'Budget Worksheet'!L200</f>
        <v>0</v>
      </c>
    </row>
    <row r="195" spans="1:13" s="14" customFormat="1" x14ac:dyDescent="0.2">
      <c r="A195" s="174" t="str">
        <f>IF('Budget Worksheet'!A201=0," ",'Budget Worksheet'!A201)</f>
        <v xml:space="preserve"> </v>
      </c>
      <c r="B195" s="71">
        <f>'Budget Worksheet'!C201</f>
        <v>0</v>
      </c>
      <c r="C195" s="194">
        <f>'Budget Worksheet'!$C201*'Budget Worksheet'!D201</f>
        <v>0</v>
      </c>
      <c r="D195" s="194">
        <f>'Budget Worksheet'!$C201*'Budget Worksheet'!E201</f>
        <v>0</v>
      </c>
      <c r="E195" s="194">
        <f>'Budget Worksheet'!$C201*'Budget Worksheet'!F201</f>
        <v>0</v>
      </c>
      <c r="F195" s="194">
        <f>'Budget Worksheet'!$C201*'Budget Worksheet'!G201</f>
        <v>0</v>
      </c>
      <c r="G195" s="194">
        <f>'Budget Worksheet'!$C201*'Budget Worksheet'!H201</f>
        <v>0</v>
      </c>
      <c r="H195" s="194">
        <f>'Budget Worksheet'!$C201*'Budget Worksheet'!I201</f>
        <v>0</v>
      </c>
      <c r="I195" s="194">
        <f>'Budget Worksheet'!$C201*'Budget Worksheet'!J201</f>
        <v>0</v>
      </c>
      <c r="J195" s="194">
        <f>'Budget Worksheet'!$C201*'Budget Worksheet'!K201</f>
        <v>0</v>
      </c>
      <c r="K195" s="195">
        <f>'Budget Worksheet'!$C201*'Budget Worksheet'!L201</f>
        <v>0</v>
      </c>
    </row>
    <row r="196" spans="1:13" s="14" customFormat="1" x14ac:dyDescent="0.2">
      <c r="A196" s="174" t="str">
        <f>IF('Budget Worksheet'!A202=0," ",'Budget Worksheet'!A202)</f>
        <v xml:space="preserve"> </v>
      </c>
      <c r="B196" s="71">
        <f>'Budget Worksheet'!C202</f>
        <v>0</v>
      </c>
      <c r="C196" s="194">
        <f>'Budget Worksheet'!$C202*'Budget Worksheet'!D202</f>
        <v>0</v>
      </c>
      <c r="D196" s="194">
        <f>'Budget Worksheet'!$C202*'Budget Worksheet'!E202</f>
        <v>0</v>
      </c>
      <c r="E196" s="194">
        <f>'Budget Worksheet'!$C202*'Budget Worksheet'!F202</f>
        <v>0</v>
      </c>
      <c r="F196" s="194">
        <f>'Budget Worksheet'!$C202*'Budget Worksheet'!G202</f>
        <v>0</v>
      </c>
      <c r="G196" s="194">
        <f>'Budget Worksheet'!$C202*'Budget Worksheet'!H202</f>
        <v>0</v>
      </c>
      <c r="H196" s="194">
        <f>'Budget Worksheet'!$C202*'Budget Worksheet'!I202</f>
        <v>0</v>
      </c>
      <c r="I196" s="194">
        <f>'Budget Worksheet'!$C202*'Budget Worksheet'!J202</f>
        <v>0</v>
      </c>
      <c r="J196" s="194">
        <f>'Budget Worksheet'!$C202*'Budget Worksheet'!K202</f>
        <v>0</v>
      </c>
      <c r="K196" s="195">
        <f>'Budget Worksheet'!$C202*'Budget Worksheet'!L202</f>
        <v>0</v>
      </c>
    </row>
    <row r="197" spans="1:13" s="14" customFormat="1" x14ac:dyDescent="0.2">
      <c r="A197" s="174" t="str">
        <f>IF('Budget Worksheet'!A203=0," ",'Budget Worksheet'!A203)</f>
        <v xml:space="preserve"> </v>
      </c>
      <c r="B197" s="71">
        <f>'Budget Worksheet'!C203</f>
        <v>0</v>
      </c>
      <c r="C197" s="194">
        <f>'Budget Worksheet'!$C203*'Budget Worksheet'!D203</f>
        <v>0</v>
      </c>
      <c r="D197" s="194">
        <f>'Budget Worksheet'!$C203*'Budget Worksheet'!E203</f>
        <v>0</v>
      </c>
      <c r="E197" s="194">
        <f>'Budget Worksheet'!$C203*'Budget Worksheet'!F203</f>
        <v>0</v>
      </c>
      <c r="F197" s="194">
        <f>'Budget Worksheet'!$C203*'Budget Worksheet'!G203</f>
        <v>0</v>
      </c>
      <c r="G197" s="194">
        <f>'Budget Worksheet'!$C203*'Budget Worksheet'!H203</f>
        <v>0</v>
      </c>
      <c r="H197" s="194">
        <f>'Budget Worksheet'!$C203*'Budget Worksheet'!I203</f>
        <v>0</v>
      </c>
      <c r="I197" s="194">
        <f>'Budget Worksheet'!$C203*'Budget Worksheet'!J203</f>
        <v>0</v>
      </c>
      <c r="J197" s="194">
        <f>'Budget Worksheet'!$C203*'Budget Worksheet'!K203</f>
        <v>0</v>
      </c>
      <c r="K197" s="195">
        <f>'Budget Worksheet'!$C203*'Budget Worksheet'!L203</f>
        <v>0</v>
      </c>
    </row>
    <row r="198" spans="1:13" s="14" customFormat="1" x14ac:dyDescent="0.2">
      <c r="A198" s="174" t="str">
        <f>IF('Budget Worksheet'!A204=0," ",'Budget Worksheet'!A204)</f>
        <v xml:space="preserve"> </v>
      </c>
      <c r="B198" s="71">
        <f>'Budget Worksheet'!C204</f>
        <v>0</v>
      </c>
      <c r="C198" s="194">
        <f>'Budget Worksheet'!$C204*'Budget Worksheet'!D204</f>
        <v>0</v>
      </c>
      <c r="D198" s="194">
        <f>'Budget Worksheet'!$C204*'Budget Worksheet'!E204</f>
        <v>0</v>
      </c>
      <c r="E198" s="194">
        <f>'Budget Worksheet'!$C204*'Budget Worksheet'!F204</f>
        <v>0</v>
      </c>
      <c r="F198" s="194">
        <f>'Budget Worksheet'!$C204*'Budget Worksheet'!G204</f>
        <v>0</v>
      </c>
      <c r="G198" s="194">
        <f>'Budget Worksheet'!$C204*'Budget Worksheet'!H204</f>
        <v>0</v>
      </c>
      <c r="H198" s="194">
        <f>'Budget Worksheet'!$C204*'Budget Worksheet'!I204</f>
        <v>0</v>
      </c>
      <c r="I198" s="194">
        <f>'Budget Worksheet'!$C204*'Budget Worksheet'!J204</f>
        <v>0</v>
      </c>
      <c r="J198" s="194">
        <f>'Budget Worksheet'!$C204*'Budget Worksheet'!K204</f>
        <v>0</v>
      </c>
      <c r="K198" s="195">
        <f>'Budget Worksheet'!$C204*'Budget Worksheet'!L204</f>
        <v>0</v>
      </c>
    </row>
    <row r="199" spans="1:13" s="14" customFormat="1" hidden="1" x14ac:dyDescent="0.2">
      <c r="A199" s="174" t="str">
        <f>IF('Budget Worksheet'!A205=0," ",'Budget Worksheet'!A205)</f>
        <v xml:space="preserve"> </v>
      </c>
      <c r="B199" s="71">
        <f>'Budget Worksheet'!C205</f>
        <v>0</v>
      </c>
      <c r="C199" s="194">
        <f>'Budget Worksheet'!$C205*'Budget Worksheet'!D205</f>
        <v>0</v>
      </c>
      <c r="D199" s="194">
        <f>'Budget Worksheet'!$C205*'Budget Worksheet'!E205</f>
        <v>0</v>
      </c>
      <c r="E199" s="194">
        <f>'Budget Worksheet'!$C205*'Budget Worksheet'!F205</f>
        <v>0</v>
      </c>
      <c r="F199" s="194">
        <f>'Budget Worksheet'!$C205*'Budget Worksheet'!G205</f>
        <v>0</v>
      </c>
      <c r="G199" s="194">
        <f>'Budget Worksheet'!$C205*'Budget Worksheet'!H205</f>
        <v>0</v>
      </c>
      <c r="H199" s="194">
        <f>'Budget Worksheet'!$C205*'Budget Worksheet'!I205</f>
        <v>0</v>
      </c>
      <c r="I199" s="194">
        <f>'Budget Worksheet'!$C205*'Budget Worksheet'!J205</f>
        <v>0</v>
      </c>
      <c r="J199" s="194">
        <f>'Budget Worksheet'!$C205*'Budget Worksheet'!K205</f>
        <v>0</v>
      </c>
      <c r="K199" s="195">
        <f>'Budget Worksheet'!$C205*'Budget Worksheet'!L205</f>
        <v>0</v>
      </c>
    </row>
    <row r="200" spans="1:13" s="14" customFormat="1" x14ac:dyDescent="0.2">
      <c r="A200" s="96" t="s">
        <v>76</v>
      </c>
      <c r="B200" s="197">
        <f>SUM(B157:B199)</f>
        <v>0</v>
      </c>
      <c r="C200" s="198">
        <f>SUM(C157:C199)</f>
        <v>0</v>
      </c>
      <c r="D200" s="198">
        <f t="shared" ref="D200:J200" si="7">SUM(D157:D199)</f>
        <v>0</v>
      </c>
      <c r="E200" s="198">
        <f t="shared" si="7"/>
        <v>0</v>
      </c>
      <c r="F200" s="198">
        <f t="shared" si="7"/>
        <v>0</v>
      </c>
      <c r="G200" s="198">
        <f t="shared" si="7"/>
        <v>0</v>
      </c>
      <c r="H200" s="198">
        <f t="shared" si="7"/>
        <v>0</v>
      </c>
      <c r="I200" s="198">
        <f t="shared" si="7"/>
        <v>0</v>
      </c>
      <c r="J200" s="198">
        <f t="shared" si="7"/>
        <v>0</v>
      </c>
      <c r="K200" s="321">
        <f>SUM(K157:K199)</f>
        <v>0</v>
      </c>
    </row>
    <row r="201" spans="1:13" s="14" customFormat="1" ht="13.5" thickBot="1" x14ac:dyDescent="0.25">
      <c r="A201" s="95"/>
      <c r="B201" s="91"/>
      <c r="C201" s="107"/>
      <c r="D201" s="92"/>
      <c r="E201" s="92"/>
      <c r="F201" s="92"/>
      <c r="G201" s="92"/>
      <c r="H201" s="92"/>
      <c r="I201" s="92"/>
      <c r="J201" s="92"/>
      <c r="K201" s="93"/>
    </row>
    <row r="202" spans="1:13" s="13" customFormat="1" ht="25.5" customHeight="1" thickBot="1" x14ac:dyDescent="0.25">
      <c r="A202" s="217" t="s">
        <v>22</v>
      </c>
      <c r="B202" s="218">
        <f>SUM(B101,B102,B104,B105,B154,B200)</f>
        <v>2E-3</v>
      </c>
      <c r="C202" s="218">
        <f t="shared" ref="C202:K202" si="8">IFERROR(SUM(C101,C102,C104,C105,C154,C200)," ")</f>
        <v>0</v>
      </c>
      <c r="D202" s="218">
        <f t="shared" si="8"/>
        <v>0</v>
      </c>
      <c r="E202" s="218">
        <f t="shared" si="8"/>
        <v>0</v>
      </c>
      <c r="F202" s="218">
        <f t="shared" si="8"/>
        <v>0</v>
      </c>
      <c r="G202" s="218">
        <f t="shared" si="8"/>
        <v>0</v>
      </c>
      <c r="H202" s="218">
        <f t="shared" si="8"/>
        <v>0</v>
      </c>
      <c r="I202" s="218">
        <f t="shared" si="8"/>
        <v>0</v>
      </c>
      <c r="J202" s="218">
        <f t="shared" si="8"/>
        <v>0</v>
      </c>
      <c r="K202" s="218">
        <f t="shared" si="8"/>
        <v>0</v>
      </c>
    </row>
    <row r="203" spans="1:13" s="13" customFormat="1" ht="25.5" customHeight="1" thickTop="1" thickBot="1" x14ac:dyDescent="0.25">
      <c r="A203" s="219" t="s">
        <v>26</v>
      </c>
      <c r="B203" s="220">
        <f>IFERROR(B202/$B202, " ")</f>
        <v>1</v>
      </c>
      <c r="C203" s="220">
        <f t="shared" ref="C203:K203" si="9">IFERROR(C202/$B202, " ")</f>
        <v>0</v>
      </c>
      <c r="D203" s="220">
        <f t="shared" si="9"/>
        <v>0</v>
      </c>
      <c r="E203" s="220">
        <f t="shared" si="9"/>
        <v>0</v>
      </c>
      <c r="F203" s="220">
        <f t="shared" si="9"/>
        <v>0</v>
      </c>
      <c r="G203" s="220">
        <f t="shared" si="9"/>
        <v>0</v>
      </c>
      <c r="H203" s="220">
        <f t="shared" si="9"/>
        <v>0</v>
      </c>
      <c r="I203" s="220">
        <f t="shared" si="9"/>
        <v>0</v>
      </c>
      <c r="J203" s="220">
        <f t="shared" si="9"/>
        <v>0</v>
      </c>
      <c r="K203" s="220">
        <f t="shared" si="9"/>
        <v>0</v>
      </c>
    </row>
    <row r="204" spans="1:13" x14ac:dyDescent="0.2">
      <c r="K204" s="17"/>
    </row>
    <row r="205" spans="1:13" x14ac:dyDescent="0.2">
      <c r="K205" s="17"/>
    </row>
    <row r="207" spans="1:13" ht="12.75" customHeight="1" x14ac:dyDescent="0.2">
      <c r="B207" s="340" t="s">
        <v>45</v>
      </c>
      <c r="C207" s="340"/>
      <c r="D207" s="340"/>
      <c r="E207" s="340"/>
      <c r="F207" s="340"/>
      <c r="G207" s="340"/>
      <c r="H207" s="340"/>
      <c r="I207" s="340"/>
      <c r="J207" s="340"/>
      <c r="K207" s="340"/>
      <c r="L207" s="148"/>
      <c r="M207" s="148"/>
    </row>
    <row r="208" spans="1:13" x14ac:dyDescent="0.2">
      <c r="B208" s="340"/>
      <c r="C208" s="340"/>
      <c r="D208" s="340"/>
      <c r="E208" s="340"/>
      <c r="F208" s="340"/>
      <c r="G208" s="340"/>
      <c r="H208" s="340"/>
      <c r="I208" s="340"/>
      <c r="J208" s="340"/>
      <c r="K208" s="340"/>
      <c r="L208" s="148"/>
      <c r="M208" s="148"/>
    </row>
    <row r="209" spans="2:13" x14ac:dyDescent="0.2">
      <c r="B209" s="340"/>
      <c r="C209" s="340"/>
      <c r="D209" s="340"/>
      <c r="E209" s="340"/>
      <c r="F209" s="340"/>
      <c r="G209" s="340"/>
      <c r="H209" s="340"/>
      <c r="I209" s="340"/>
      <c r="J209" s="340"/>
      <c r="K209" s="340"/>
      <c r="L209" s="148"/>
      <c r="M209" s="148"/>
    </row>
    <row r="210" spans="2:13" x14ac:dyDescent="0.2">
      <c r="B210" s="340"/>
      <c r="C210" s="340"/>
      <c r="D210" s="340"/>
      <c r="E210" s="340"/>
      <c r="F210" s="340"/>
      <c r="G210" s="340"/>
      <c r="H210" s="340"/>
      <c r="I210" s="340"/>
      <c r="J210" s="340"/>
      <c r="K210" s="340"/>
      <c r="L210" s="148"/>
      <c r="M210" s="148"/>
    </row>
    <row r="211" spans="2:13" x14ac:dyDescent="0.2">
      <c r="B211" s="340"/>
      <c r="C211" s="340"/>
      <c r="D211" s="340"/>
      <c r="E211" s="340"/>
      <c r="F211" s="340"/>
      <c r="G211" s="340"/>
      <c r="H211" s="340"/>
      <c r="I211" s="340"/>
      <c r="J211" s="340"/>
      <c r="K211" s="340"/>
      <c r="L211" s="148"/>
      <c r="M211" s="148"/>
    </row>
    <row r="212" spans="2:13" x14ac:dyDescent="0.2">
      <c r="B212" s="340"/>
      <c r="C212" s="340"/>
      <c r="D212" s="340"/>
      <c r="E212" s="340"/>
      <c r="F212" s="340"/>
      <c r="G212" s="340"/>
      <c r="H212" s="340"/>
      <c r="I212" s="340"/>
      <c r="J212" s="340"/>
      <c r="K212" s="340"/>
      <c r="L212" s="148"/>
      <c r="M212" s="148"/>
    </row>
    <row r="213" spans="2:13" x14ac:dyDescent="0.2">
      <c r="B213" s="340"/>
      <c r="C213" s="340"/>
      <c r="D213" s="340"/>
      <c r="E213" s="340"/>
      <c r="F213" s="340"/>
      <c r="G213" s="340"/>
      <c r="H213" s="340"/>
      <c r="I213" s="340"/>
      <c r="J213" s="340"/>
      <c r="K213" s="340"/>
      <c r="L213" s="148"/>
      <c r="M213" s="148"/>
    </row>
    <row r="214" spans="2:13" x14ac:dyDescent="0.2">
      <c r="B214" s="340"/>
      <c r="C214" s="340"/>
      <c r="D214" s="340"/>
      <c r="E214" s="340"/>
      <c r="F214" s="340"/>
      <c r="G214" s="340"/>
      <c r="H214" s="340"/>
      <c r="I214" s="340"/>
      <c r="J214" s="340"/>
      <c r="K214" s="340"/>
      <c r="L214" s="148"/>
      <c r="M214" s="148"/>
    </row>
    <row r="215" spans="2:13" x14ac:dyDescent="0.2">
      <c r="B215" s="340"/>
      <c r="C215" s="340"/>
      <c r="D215" s="340"/>
      <c r="E215" s="340"/>
      <c r="F215" s="340"/>
      <c r="G215" s="340"/>
      <c r="H215" s="340"/>
      <c r="I215" s="340"/>
      <c r="J215" s="340"/>
      <c r="K215" s="340"/>
      <c r="L215" s="147"/>
      <c r="M215" s="147"/>
    </row>
    <row r="216" spans="2:13" x14ac:dyDescent="0.2">
      <c r="B216" s="340"/>
      <c r="C216" s="340"/>
      <c r="D216" s="340"/>
      <c r="E216" s="340"/>
      <c r="F216" s="340"/>
      <c r="G216" s="340"/>
      <c r="H216" s="340"/>
      <c r="I216" s="340"/>
      <c r="J216" s="340"/>
      <c r="K216" s="340"/>
      <c r="L216" s="147"/>
      <c r="M216" s="147"/>
    </row>
    <row r="217" spans="2:13" x14ac:dyDescent="0.2">
      <c r="B217" s="340"/>
      <c r="C217" s="340"/>
      <c r="D217" s="340"/>
      <c r="E217" s="340"/>
      <c r="F217" s="340"/>
      <c r="G217" s="340"/>
      <c r="H217" s="340"/>
      <c r="I217" s="340"/>
      <c r="J217" s="340"/>
      <c r="K217" s="340"/>
      <c r="L217" s="147"/>
      <c r="M217" s="147"/>
    </row>
    <row r="219" spans="2:13" x14ac:dyDescent="0.2">
      <c r="B219" s="150" t="s">
        <v>186</v>
      </c>
    </row>
    <row r="220" spans="2:13" hidden="1" x14ac:dyDescent="0.2">
      <c r="B220" s="16" t="s">
        <v>5</v>
      </c>
    </row>
    <row r="221" spans="2:13" hidden="1" x14ac:dyDescent="0.2">
      <c r="B221" s="16" t="s">
        <v>6</v>
      </c>
    </row>
  </sheetData>
  <mergeCells count="2">
    <mergeCell ref="A1:C4"/>
    <mergeCell ref="B207:K217"/>
  </mergeCells>
  <dataValidations count="4">
    <dataValidation type="custom" allowBlank="1" showInputMessage="1" showErrorMessage="1" sqref="B207:K219" xr:uid="{00000000-0002-0000-0300-000000000000}">
      <formula1>0</formula1>
    </dataValidation>
    <dataValidation type="textLength" allowBlank="1" showInputMessage="1" showErrorMessage="1" errorTitle="Invalid Entry" error="This cell is based on a formula and should not be modified." sqref="A5:A9 C6:K9 B5:B9" xr:uid="{00000000-0002-0000-0300-000001000000}">
      <formula1>0</formula1>
      <formula2>0</formula2>
    </dataValidation>
    <dataValidation type="textLength" allowBlank="1" showInputMessage="1" showErrorMessage="1" sqref="C5:K5" xr:uid="{00000000-0002-0000-0300-000002000000}">
      <formula1>0</formula1>
      <formula2>0</formula2>
    </dataValidation>
    <dataValidation type="textLength" allowBlank="1" showInputMessage="1" showErrorMessage="1" error="This value is based on a formula and should not be modified." sqref="A10:K203" xr:uid="{00000000-0002-0000-0300-000003000000}">
      <formula1>0</formula1>
      <formula2>0</formula2>
    </dataValidation>
  </dataValidations>
  <pageMargins left="0.7" right="0.7" top="0.75" bottom="0.75" header="0.3" footer="0.3"/>
  <pageSetup paperSize="5" fitToHeight="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98"/>
  <sheetViews>
    <sheetView workbookViewId="0">
      <pane xSplit="1" ySplit="5" topLeftCell="B6" activePane="bottomRight" state="frozen"/>
      <selection pane="topRight" activeCell="B1" sqref="B1"/>
      <selection pane="bottomLeft" activeCell="A8" sqref="A8"/>
      <selection pane="bottomRight" activeCell="D1" sqref="D1"/>
    </sheetView>
  </sheetViews>
  <sheetFormatPr defaultColWidth="9.140625" defaultRowHeight="12.75" outlineLevelRow="1" outlineLevelCol="1" x14ac:dyDescent="0.2"/>
  <cols>
    <col min="1" max="1" width="34.7109375" style="16" customWidth="1"/>
    <col min="2" max="2" width="15.7109375" style="16" customWidth="1"/>
    <col min="3" max="3" width="11.7109375" style="20" bestFit="1" customWidth="1"/>
    <col min="4" max="5" width="11.140625" style="16" customWidth="1"/>
    <col min="6" max="8" width="11.140625" style="16" customWidth="1" outlineLevel="1"/>
    <col min="9" max="9" width="10.85546875" style="16" customWidth="1" outlineLevel="1"/>
    <col min="10" max="10" width="11.140625" style="20" customWidth="1"/>
    <col min="11" max="11" width="12.140625" style="16" customWidth="1"/>
    <col min="12" max="12" width="11.42578125" style="20" bestFit="1" customWidth="1"/>
    <col min="13" max="13" width="14.85546875" style="20" customWidth="1"/>
    <col min="14" max="14" width="13.5703125" style="16" customWidth="1"/>
    <col min="15" max="15" width="10.42578125" style="20" bestFit="1" customWidth="1"/>
    <col min="16" max="16" width="9.28515625" style="16" bestFit="1" customWidth="1"/>
    <col min="17" max="16384" width="9.140625" style="16"/>
  </cols>
  <sheetData>
    <row r="1" spans="1:13" s="154" customFormat="1" ht="20.25" customHeight="1" x14ac:dyDescent="0.2">
      <c r="A1" s="332"/>
      <c r="B1" s="332"/>
      <c r="C1" s="329"/>
      <c r="E1" s="40"/>
      <c r="F1" s="172"/>
      <c r="G1" s="172"/>
      <c r="H1" s="172"/>
      <c r="I1" s="172"/>
      <c r="J1" s="172"/>
      <c r="K1" s="172"/>
    </row>
    <row r="2" spans="1:13" s="154" customFormat="1" ht="20.25" customHeight="1" x14ac:dyDescent="0.2">
      <c r="A2" s="332"/>
      <c r="B2" s="332"/>
      <c r="C2" s="329"/>
      <c r="D2"/>
      <c r="E2"/>
      <c r="F2"/>
      <c r="G2"/>
      <c r="H2"/>
      <c r="I2"/>
      <c r="J2"/>
      <c r="K2" s="172"/>
    </row>
    <row r="3" spans="1:13" s="154" customFormat="1" ht="20.25" customHeight="1" x14ac:dyDescent="0.2">
      <c r="A3" s="329"/>
      <c r="B3" s="329"/>
      <c r="C3" s="329"/>
      <c r="D3"/>
      <c r="E3"/>
      <c r="F3"/>
      <c r="G3"/>
      <c r="H3"/>
      <c r="I3"/>
      <c r="J3"/>
      <c r="K3" s="172"/>
    </row>
    <row r="4" spans="1:13" s="154" customFormat="1" ht="3" customHeight="1" thickBot="1" x14ac:dyDescent="0.25">
      <c r="A4" s="329"/>
      <c r="B4" s="329"/>
      <c r="C4" s="329"/>
      <c r="D4"/>
      <c r="E4"/>
      <c r="F4"/>
      <c r="G4"/>
      <c r="H4"/>
      <c r="I4"/>
      <c r="J4"/>
      <c r="K4" s="172"/>
    </row>
    <row r="5" spans="1:13" s="14" customFormat="1" ht="27" customHeight="1" thickBot="1" x14ac:dyDescent="0.25">
      <c r="A5" s="83" t="s">
        <v>154</v>
      </c>
      <c r="B5" s="83" t="s">
        <v>124</v>
      </c>
      <c r="C5" s="84" t="str">
        <f>'Budget Worksheet'!D5</f>
        <v>Program 1</v>
      </c>
      <c r="D5" s="85" t="str">
        <f>'Budget Worksheet'!E5</f>
        <v>Program 2</v>
      </c>
      <c r="E5" s="85" t="str">
        <f>'Budget Worksheet'!F5</f>
        <v>Program 3</v>
      </c>
      <c r="F5" s="85" t="str">
        <f>'Budget Worksheet'!G5</f>
        <v>Program 4</v>
      </c>
      <c r="G5" s="85" t="str">
        <f>'Budget Worksheet'!H5</f>
        <v>Program 5</v>
      </c>
      <c r="H5" s="85" t="str">
        <f>'Budget Worksheet'!I5</f>
        <v>Program 6</v>
      </c>
      <c r="I5" s="85" t="str">
        <f>'Budget Worksheet'!J5</f>
        <v>Program 7</v>
      </c>
      <c r="J5" s="85" t="str">
        <f>'Budget Worksheet'!K5</f>
        <v>M&amp;G</v>
      </c>
      <c r="K5" s="185" t="str">
        <f>'Budget Worksheet'!L5</f>
        <v>Fundraising</v>
      </c>
    </row>
    <row r="6" spans="1:13" s="14" customFormat="1" x14ac:dyDescent="0.2">
      <c r="A6" s="295" t="s">
        <v>125</v>
      </c>
      <c r="B6" s="295"/>
      <c r="C6" s="296"/>
      <c r="D6" s="297"/>
      <c r="E6" s="297"/>
      <c r="F6" s="297"/>
      <c r="G6" s="297"/>
      <c r="H6" s="297"/>
      <c r="I6" s="297"/>
      <c r="J6" s="297"/>
      <c r="K6" s="298"/>
      <c r="L6" s="25"/>
    </row>
    <row r="7" spans="1:13" s="14" customFormat="1" x14ac:dyDescent="0.2">
      <c r="A7" s="291" t="s">
        <v>126</v>
      </c>
      <c r="B7" s="268"/>
      <c r="C7" s="292"/>
      <c r="D7" s="293"/>
      <c r="E7" s="293"/>
      <c r="F7" s="293"/>
      <c r="G7" s="293"/>
      <c r="H7" s="293"/>
      <c r="I7" s="293"/>
      <c r="J7" s="293"/>
      <c r="K7" s="294"/>
    </row>
    <row r="8" spans="1:13" s="14" customFormat="1" x14ac:dyDescent="0.2">
      <c r="A8" s="272" t="s">
        <v>127</v>
      </c>
      <c r="B8" s="75"/>
      <c r="C8" s="273"/>
      <c r="D8" s="274"/>
      <c r="E8" s="274"/>
      <c r="F8" s="274"/>
      <c r="G8" s="274"/>
      <c r="H8" s="274"/>
      <c r="I8" s="274"/>
      <c r="J8" s="274"/>
      <c r="K8" s="275"/>
    </row>
    <row r="9" spans="1:13" s="14" customFormat="1" outlineLevel="1" x14ac:dyDescent="0.2">
      <c r="A9" s="276" t="s">
        <v>128</v>
      </c>
      <c r="B9" s="286">
        <f>SUM(C9:K9)</f>
        <v>0</v>
      </c>
      <c r="C9" s="287">
        <v>0</v>
      </c>
      <c r="D9" s="288">
        <v>0</v>
      </c>
      <c r="E9" s="288">
        <v>0</v>
      </c>
      <c r="F9" s="288">
        <v>0</v>
      </c>
      <c r="G9" s="288">
        <v>0</v>
      </c>
      <c r="H9" s="288">
        <v>0</v>
      </c>
      <c r="I9" s="288">
        <v>0</v>
      </c>
      <c r="J9" s="288">
        <v>0</v>
      </c>
      <c r="K9" s="289">
        <v>0</v>
      </c>
    </row>
    <row r="10" spans="1:13" s="14" customFormat="1" outlineLevel="1" x14ac:dyDescent="0.2">
      <c r="A10" s="276" t="s">
        <v>128</v>
      </c>
      <c r="B10" s="286">
        <f t="shared" ref="B10:B22" si="0">SUM(C10:K10)</f>
        <v>0</v>
      </c>
      <c r="C10" s="287">
        <v>0</v>
      </c>
      <c r="D10" s="288">
        <v>0</v>
      </c>
      <c r="E10" s="288">
        <v>0</v>
      </c>
      <c r="F10" s="288">
        <v>0</v>
      </c>
      <c r="G10" s="288">
        <v>0</v>
      </c>
      <c r="H10" s="288">
        <v>0</v>
      </c>
      <c r="I10" s="288">
        <v>0</v>
      </c>
      <c r="J10" s="288">
        <v>0</v>
      </c>
      <c r="K10" s="289">
        <v>0</v>
      </c>
    </row>
    <row r="11" spans="1:13" s="14" customFormat="1" outlineLevel="1" x14ac:dyDescent="0.2">
      <c r="A11" s="276" t="s">
        <v>128</v>
      </c>
      <c r="B11" s="286">
        <f t="shared" si="0"/>
        <v>0</v>
      </c>
      <c r="C11" s="287">
        <v>0</v>
      </c>
      <c r="D11" s="288">
        <v>0</v>
      </c>
      <c r="E11" s="288">
        <v>0</v>
      </c>
      <c r="F11" s="288">
        <v>0</v>
      </c>
      <c r="G11" s="288">
        <v>0</v>
      </c>
      <c r="H11" s="288">
        <v>0</v>
      </c>
      <c r="I11" s="288">
        <v>0</v>
      </c>
      <c r="J11" s="288">
        <v>0</v>
      </c>
      <c r="K11" s="289">
        <v>0</v>
      </c>
      <c r="M11" s="277"/>
    </row>
    <row r="12" spans="1:13" s="14" customFormat="1" outlineLevel="1" x14ac:dyDescent="0.2">
      <c r="A12" s="276" t="s">
        <v>128</v>
      </c>
      <c r="B12" s="286">
        <f t="shared" si="0"/>
        <v>0</v>
      </c>
      <c r="C12" s="287">
        <v>0</v>
      </c>
      <c r="D12" s="288">
        <v>0</v>
      </c>
      <c r="E12" s="288">
        <v>0</v>
      </c>
      <c r="F12" s="288">
        <v>0</v>
      </c>
      <c r="G12" s="288">
        <v>0</v>
      </c>
      <c r="H12" s="288">
        <v>0</v>
      </c>
      <c r="I12" s="288">
        <v>0</v>
      </c>
      <c r="J12" s="288">
        <v>0</v>
      </c>
      <c r="K12" s="289">
        <v>0</v>
      </c>
      <c r="M12" s="277"/>
    </row>
    <row r="13" spans="1:13" s="14" customFormat="1" outlineLevel="1" x14ac:dyDescent="0.2">
      <c r="A13" s="276" t="s">
        <v>128</v>
      </c>
      <c r="B13" s="286">
        <f t="shared" si="0"/>
        <v>0</v>
      </c>
      <c r="C13" s="287">
        <v>0</v>
      </c>
      <c r="D13" s="288">
        <v>0</v>
      </c>
      <c r="E13" s="288">
        <v>0</v>
      </c>
      <c r="F13" s="288">
        <v>0</v>
      </c>
      <c r="G13" s="288">
        <v>0</v>
      </c>
      <c r="H13" s="288">
        <v>0</v>
      </c>
      <c r="I13" s="288">
        <v>0</v>
      </c>
      <c r="J13" s="288">
        <v>0</v>
      </c>
      <c r="K13" s="289">
        <v>0</v>
      </c>
      <c r="M13" s="277"/>
    </row>
    <row r="14" spans="1:13" s="14" customFormat="1" outlineLevel="1" x14ac:dyDescent="0.2">
      <c r="A14" s="276" t="s">
        <v>128</v>
      </c>
      <c r="B14" s="286">
        <f t="shared" si="0"/>
        <v>0</v>
      </c>
      <c r="C14" s="287">
        <v>0</v>
      </c>
      <c r="D14" s="288">
        <v>0</v>
      </c>
      <c r="E14" s="288">
        <v>0</v>
      </c>
      <c r="F14" s="288">
        <v>0</v>
      </c>
      <c r="G14" s="288">
        <v>0</v>
      </c>
      <c r="H14" s="288">
        <v>0</v>
      </c>
      <c r="I14" s="288">
        <v>0</v>
      </c>
      <c r="J14" s="288">
        <v>0</v>
      </c>
      <c r="K14" s="289">
        <v>0</v>
      </c>
      <c r="M14" s="277"/>
    </row>
    <row r="15" spans="1:13" s="14" customFormat="1" outlineLevel="1" x14ac:dyDescent="0.2">
      <c r="A15" s="276" t="s">
        <v>128</v>
      </c>
      <c r="B15" s="286">
        <f t="shared" si="0"/>
        <v>0</v>
      </c>
      <c r="C15" s="287">
        <v>0</v>
      </c>
      <c r="D15" s="288">
        <v>0</v>
      </c>
      <c r="E15" s="288">
        <v>0</v>
      </c>
      <c r="F15" s="288">
        <v>0</v>
      </c>
      <c r="G15" s="288">
        <v>0</v>
      </c>
      <c r="H15" s="288">
        <v>0</v>
      </c>
      <c r="I15" s="288">
        <v>0</v>
      </c>
      <c r="J15" s="288">
        <v>0</v>
      </c>
      <c r="K15" s="289">
        <v>0</v>
      </c>
    </row>
    <row r="16" spans="1:13" s="14" customFormat="1" outlineLevel="1" x14ac:dyDescent="0.2">
      <c r="A16" s="276" t="s">
        <v>128</v>
      </c>
      <c r="B16" s="286">
        <f t="shared" si="0"/>
        <v>0</v>
      </c>
      <c r="C16" s="287">
        <v>0</v>
      </c>
      <c r="D16" s="288">
        <v>0</v>
      </c>
      <c r="E16" s="288">
        <v>0</v>
      </c>
      <c r="F16" s="288">
        <v>0</v>
      </c>
      <c r="G16" s="288">
        <v>0</v>
      </c>
      <c r="H16" s="288">
        <v>0</v>
      </c>
      <c r="I16" s="288">
        <v>0</v>
      </c>
      <c r="J16" s="288">
        <v>0</v>
      </c>
      <c r="K16" s="289">
        <v>0</v>
      </c>
    </row>
    <row r="17" spans="1:11" s="14" customFormat="1" x14ac:dyDescent="0.2">
      <c r="A17" s="272" t="s">
        <v>129</v>
      </c>
      <c r="B17" s="75"/>
      <c r="C17" s="273"/>
      <c r="D17" s="274"/>
      <c r="E17" s="274"/>
      <c r="F17" s="274"/>
      <c r="G17" s="274"/>
      <c r="H17" s="274"/>
      <c r="I17" s="274"/>
      <c r="J17" s="274"/>
      <c r="K17" s="275"/>
    </row>
    <row r="18" spans="1:11" s="14" customFormat="1" outlineLevel="1" x14ac:dyDescent="0.2">
      <c r="A18" s="276" t="s">
        <v>130</v>
      </c>
      <c r="B18" s="286">
        <f t="shared" si="0"/>
        <v>0</v>
      </c>
      <c r="C18" s="287">
        <v>0</v>
      </c>
      <c r="D18" s="288">
        <v>0</v>
      </c>
      <c r="E18" s="288">
        <v>0</v>
      </c>
      <c r="F18" s="288">
        <v>0</v>
      </c>
      <c r="G18" s="288">
        <v>0</v>
      </c>
      <c r="H18" s="288">
        <v>0</v>
      </c>
      <c r="I18" s="288">
        <v>0</v>
      </c>
      <c r="J18" s="288">
        <v>0</v>
      </c>
      <c r="K18" s="289">
        <v>0</v>
      </c>
    </row>
    <row r="19" spans="1:11" s="14" customFormat="1" outlineLevel="1" x14ac:dyDescent="0.2">
      <c r="A19" s="276" t="s">
        <v>130</v>
      </c>
      <c r="B19" s="286">
        <f t="shared" si="0"/>
        <v>0</v>
      </c>
      <c r="C19" s="287">
        <v>0</v>
      </c>
      <c r="D19" s="288">
        <v>0</v>
      </c>
      <c r="E19" s="288">
        <v>0</v>
      </c>
      <c r="F19" s="288">
        <v>0</v>
      </c>
      <c r="G19" s="288">
        <v>0</v>
      </c>
      <c r="H19" s="288">
        <v>0</v>
      </c>
      <c r="I19" s="288">
        <v>0</v>
      </c>
      <c r="J19" s="288">
        <v>0</v>
      </c>
      <c r="K19" s="289">
        <v>0</v>
      </c>
    </row>
    <row r="20" spans="1:11" s="14" customFormat="1" outlineLevel="1" x14ac:dyDescent="0.2">
      <c r="A20" s="276" t="s">
        <v>130</v>
      </c>
      <c r="B20" s="286">
        <f t="shared" si="0"/>
        <v>0</v>
      </c>
      <c r="C20" s="287">
        <v>0</v>
      </c>
      <c r="D20" s="288">
        <v>0</v>
      </c>
      <c r="E20" s="288">
        <v>0</v>
      </c>
      <c r="F20" s="288">
        <v>0</v>
      </c>
      <c r="G20" s="288">
        <v>0</v>
      </c>
      <c r="H20" s="288">
        <v>0</v>
      </c>
      <c r="I20" s="288">
        <v>0</v>
      </c>
      <c r="J20" s="288">
        <v>0</v>
      </c>
      <c r="K20" s="289">
        <v>0</v>
      </c>
    </row>
    <row r="21" spans="1:11" s="14" customFormat="1" outlineLevel="1" x14ac:dyDescent="0.2">
      <c r="A21" s="276" t="s">
        <v>130</v>
      </c>
      <c r="B21" s="286">
        <f t="shared" si="0"/>
        <v>0</v>
      </c>
      <c r="C21" s="287">
        <v>0</v>
      </c>
      <c r="D21" s="288">
        <v>0</v>
      </c>
      <c r="E21" s="288">
        <v>0</v>
      </c>
      <c r="F21" s="288">
        <v>0</v>
      </c>
      <c r="G21" s="288">
        <v>0</v>
      </c>
      <c r="H21" s="288">
        <v>0</v>
      </c>
      <c r="I21" s="288">
        <v>0</v>
      </c>
      <c r="J21" s="288">
        <v>0</v>
      </c>
      <c r="K21" s="289">
        <v>0</v>
      </c>
    </row>
    <row r="22" spans="1:11" s="14" customFormat="1" outlineLevel="1" x14ac:dyDescent="0.2">
      <c r="A22" s="276" t="s">
        <v>130</v>
      </c>
      <c r="B22" s="286">
        <f t="shared" si="0"/>
        <v>0</v>
      </c>
      <c r="C22" s="287">
        <v>0</v>
      </c>
      <c r="D22" s="288">
        <v>0</v>
      </c>
      <c r="E22" s="288">
        <v>0</v>
      </c>
      <c r="F22" s="288">
        <v>0</v>
      </c>
      <c r="G22" s="288">
        <v>0</v>
      </c>
      <c r="H22" s="288">
        <v>0</v>
      </c>
      <c r="I22" s="288">
        <v>0</v>
      </c>
      <c r="J22" s="288">
        <v>0</v>
      </c>
      <c r="K22" s="289">
        <v>0</v>
      </c>
    </row>
    <row r="23" spans="1:11" s="14" customFormat="1" x14ac:dyDescent="0.2">
      <c r="A23" s="272" t="s">
        <v>131</v>
      </c>
      <c r="B23" s="75"/>
      <c r="C23" s="273"/>
      <c r="D23" s="274"/>
      <c r="E23" s="274"/>
      <c r="F23" s="274"/>
      <c r="G23" s="274"/>
      <c r="H23" s="274"/>
      <c r="I23" s="274"/>
      <c r="J23" s="274"/>
      <c r="K23" s="275"/>
    </row>
    <row r="24" spans="1:11" s="14" customFormat="1" x14ac:dyDescent="0.2">
      <c r="A24" s="276" t="s">
        <v>132</v>
      </c>
      <c r="B24" s="286">
        <f t="shared" ref="B24:B31" si="1">SUM(C24:K24)</f>
        <v>0</v>
      </c>
      <c r="C24" s="287">
        <v>0</v>
      </c>
      <c r="D24" s="288">
        <v>0</v>
      </c>
      <c r="E24" s="288">
        <v>0</v>
      </c>
      <c r="F24" s="288">
        <v>0</v>
      </c>
      <c r="G24" s="288">
        <v>0</v>
      </c>
      <c r="H24" s="288">
        <v>0</v>
      </c>
      <c r="I24" s="288">
        <v>0</v>
      </c>
      <c r="J24" s="288">
        <v>0</v>
      </c>
      <c r="K24" s="289">
        <v>0</v>
      </c>
    </row>
    <row r="25" spans="1:11" s="14" customFormat="1" x14ac:dyDescent="0.2">
      <c r="A25" s="276" t="s">
        <v>133</v>
      </c>
      <c r="B25" s="286">
        <f t="shared" si="1"/>
        <v>0</v>
      </c>
      <c r="C25" s="287">
        <v>0</v>
      </c>
      <c r="D25" s="288">
        <v>0</v>
      </c>
      <c r="E25" s="288">
        <v>0</v>
      </c>
      <c r="F25" s="288">
        <v>0</v>
      </c>
      <c r="G25" s="288">
        <v>0</v>
      </c>
      <c r="H25" s="288">
        <v>0</v>
      </c>
      <c r="I25" s="288">
        <v>0</v>
      </c>
      <c r="J25" s="288">
        <v>0</v>
      </c>
      <c r="K25" s="289">
        <v>0</v>
      </c>
    </row>
    <row r="26" spans="1:11" s="14" customFormat="1" x14ac:dyDescent="0.2">
      <c r="A26" s="276" t="s">
        <v>134</v>
      </c>
      <c r="B26" s="286">
        <f t="shared" si="1"/>
        <v>0</v>
      </c>
      <c r="C26" s="287">
        <v>0</v>
      </c>
      <c r="D26" s="288">
        <v>0</v>
      </c>
      <c r="E26" s="288">
        <v>0</v>
      </c>
      <c r="F26" s="288">
        <v>0</v>
      </c>
      <c r="G26" s="288">
        <v>0</v>
      </c>
      <c r="H26" s="288">
        <v>0</v>
      </c>
      <c r="I26" s="288">
        <v>0</v>
      </c>
      <c r="J26" s="288">
        <v>0</v>
      </c>
      <c r="K26" s="289">
        <v>0</v>
      </c>
    </row>
    <row r="27" spans="1:11" s="14" customFormat="1" x14ac:dyDescent="0.2">
      <c r="A27" s="272" t="s">
        <v>135</v>
      </c>
      <c r="B27" s="286">
        <f t="shared" si="1"/>
        <v>0</v>
      </c>
      <c r="C27" s="287">
        <v>0</v>
      </c>
      <c r="D27" s="288">
        <v>0</v>
      </c>
      <c r="E27" s="288">
        <v>0</v>
      </c>
      <c r="F27" s="288">
        <v>0</v>
      </c>
      <c r="G27" s="288">
        <v>0</v>
      </c>
      <c r="H27" s="288">
        <v>0</v>
      </c>
      <c r="I27" s="288">
        <v>0</v>
      </c>
      <c r="J27" s="288">
        <v>0</v>
      </c>
      <c r="K27" s="289">
        <v>0</v>
      </c>
    </row>
    <row r="28" spans="1:11" s="14" customFormat="1" outlineLevel="1" x14ac:dyDescent="0.2">
      <c r="A28" s="272" t="s">
        <v>135</v>
      </c>
      <c r="B28" s="286">
        <f t="shared" si="1"/>
        <v>0</v>
      </c>
      <c r="C28" s="287">
        <v>0</v>
      </c>
      <c r="D28" s="288">
        <v>0</v>
      </c>
      <c r="E28" s="288">
        <v>0</v>
      </c>
      <c r="F28" s="288">
        <v>0</v>
      </c>
      <c r="G28" s="288">
        <v>0</v>
      </c>
      <c r="H28" s="288">
        <v>0</v>
      </c>
      <c r="I28" s="288">
        <v>0</v>
      </c>
      <c r="J28" s="288">
        <v>0</v>
      </c>
      <c r="K28" s="289">
        <v>0</v>
      </c>
    </row>
    <row r="29" spans="1:11" s="14" customFormat="1" outlineLevel="1" x14ac:dyDescent="0.2">
      <c r="A29" s="272" t="s">
        <v>135</v>
      </c>
      <c r="B29" s="286">
        <f t="shared" si="1"/>
        <v>0</v>
      </c>
      <c r="C29" s="287">
        <v>0</v>
      </c>
      <c r="D29" s="288">
        <v>0</v>
      </c>
      <c r="E29" s="288">
        <v>0</v>
      </c>
      <c r="F29" s="288">
        <v>0</v>
      </c>
      <c r="G29" s="288">
        <v>0</v>
      </c>
      <c r="H29" s="288">
        <v>0</v>
      </c>
      <c r="I29" s="288">
        <v>0</v>
      </c>
      <c r="J29" s="288">
        <v>0</v>
      </c>
      <c r="K29" s="289">
        <v>0</v>
      </c>
    </row>
    <row r="30" spans="1:11" s="14" customFormat="1" outlineLevel="1" x14ac:dyDescent="0.2">
      <c r="A30" s="272" t="s">
        <v>135</v>
      </c>
      <c r="B30" s="286">
        <f t="shared" si="1"/>
        <v>0</v>
      </c>
      <c r="C30" s="287">
        <v>0</v>
      </c>
      <c r="D30" s="288">
        <v>0</v>
      </c>
      <c r="E30" s="288">
        <v>0</v>
      </c>
      <c r="F30" s="288">
        <v>0</v>
      </c>
      <c r="G30" s="288">
        <v>0</v>
      </c>
      <c r="H30" s="288">
        <v>0</v>
      </c>
      <c r="I30" s="288">
        <v>0</v>
      </c>
      <c r="J30" s="288">
        <v>0</v>
      </c>
      <c r="K30" s="289">
        <v>0</v>
      </c>
    </row>
    <row r="31" spans="1:11" s="14" customFormat="1" outlineLevel="1" x14ac:dyDescent="0.2">
      <c r="A31" s="272" t="s">
        <v>135</v>
      </c>
      <c r="B31" s="286">
        <f t="shared" si="1"/>
        <v>0</v>
      </c>
      <c r="C31" s="287">
        <v>0</v>
      </c>
      <c r="D31" s="288">
        <v>0</v>
      </c>
      <c r="E31" s="288">
        <v>0</v>
      </c>
      <c r="F31" s="288">
        <v>0</v>
      </c>
      <c r="G31" s="288">
        <v>0</v>
      </c>
      <c r="H31" s="288">
        <v>0</v>
      </c>
      <c r="I31" s="288">
        <v>0</v>
      </c>
      <c r="J31" s="288">
        <v>0</v>
      </c>
      <c r="K31" s="289">
        <v>0</v>
      </c>
    </row>
    <row r="32" spans="1:11" s="14" customFormat="1" x14ac:dyDescent="0.2">
      <c r="A32" s="291" t="s">
        <v>188</v>
      </c>
      <c r="B32" s="75"/>
      <c r="C32" s="273"/>
      <c r="D32" s="274"/>
      <c r="E32" s="274"/>
      <c r="F32" s="274"/>
      <c r="G32" s="274"/>
      <c r="H32" s="274"/>
      <c r="I32" s="274"/>
      <c r="J32" s="274"/>
      <c r="K32" s="275"/>
    </row>
    <row r="33" spans="1:11" s="14" customFormat="1" x14ac:dyDescent="0.2">
      <c r="A33" s="276" t="s">
        <v>189</v>
      </c>
      <c r="B33" s="286">
        <f t="shared" ref="B33" si="2">SUM(C33:K33)</f>
        <v>0</v>
      </c>
      <c r="C33" s="287">
        <v>0</v>
      </c>
      <c r="D33" s="288">
        <v>0</v>
      </c>
      <c r="E33" s="288">
        <v>0</v>
      </c>
      <c r="F33" s="288">
        <v>0</v>
      </c>
      <c r="G33" s="288">
        <v>0</v>
      </c>
      <c r="H33" s="288">
        <v>0</v>
      </c>
      <c r="I33" s="288">
        <v>0</v>
      </c>
      <c r="J33" s="288">
        <v>0</v>
      </c>
      <c r="K33" s="289">
        <v>0</v>
      </c>
    </row>
    <row r="34" spans="1:11" s="14" customFormat="1" outlineLevel="1" x14ac:dyDescent="0.2">
      <c r="A34" s="276" t="s">
        <v>189</v>
      </c>
      <c r="B34" s="286">
        <f t="shared" ref="B34:B38" si="3">SUM(C34:K34)</f>
        <v>0</v>
      </c>
      <c r="C34" s="287">
        <v>0</v>
      </c>
      <c r="D34" s="288">
        <v>0</v>
      </c>
      <c r="E34" s="288">
        <v>0</v>
      </c>
      <c r="F34" s="288">
        <v>0</v>
      </c>
      <c r="G34" s="288">
        <v>0</v>
      </c>
      <c r="H34" s="288">
        <v>0</v>
      </c>
      <c r="I34" s="288">
        <v>0</v>
      </c>
      <c r="J34" s="288">
        <v>0</v>
      </c>
      <c r="K34" s="289">
        <v>0</v>
      </c>
    </row>
    <row r="35" spans="1:11" s="14" customFormat="1" outlineLevel="1" x14ac:dyDescent="0.2">
      <c r="A35" s="276" t="s">
        <v>189</v>
      </c>
      <c r="B35" s="286">
        <f t="shared" si="3"/>
        <v>0</v>
      </c>
      <c r="C35" s="287">
        <v>0</v>
      </c>
      <c r="D35" s="288">
        <v>0</v>
      </c>
      <c r="E35" s="288">
        <v>0</v>
      </c>
      <c r="F35" s="288">
        <v>0</v>
      </c>
      <c r="G35" s="288">
        <v>0</v>
      </c>
      <c r="H35" s="288">
        <v>0</v>
      </c>
      <c r="I35" s="288">
        <v>0</v>
      </c>
      <c r="J35" s="288">
        <v>0</v>
      </c>
      <c r="K35" s="289">
        <v>0</v>
      </c>
    </row>
    <row r="36" spans="1:11" s="14" customFormat="1" outlineLevel="1" x14ac:dyDescent="0.2">
      <c r="A36" s="276" t="s">
        <v>189</v>
      </c>
      <c r="B36" s="286">
        <f t="shared" si="3"/>
        <v>0</v>
      </c>
      <c r="C36" s="287">
        <v>0</v>
      </c>
      <c r="D36" s="288">
        <v>0</v>
      </c>
      <c r="E36" s="288">
        <v>0</v>
      </c>
      <c r="F36" s="288">
        <v>0</v>
      </c>
      <c r="G36" s="288">
        <v>0</v>
      </c>
      <c r="H36" s="288">
        <v>0</v>
      </c>
      <c r="I36" s="288">
        <v>0</v>
      </c>
      <c r="J36" s="288">
        <v>0</v>
      </c>
      <c r="K36" s="289">
        <v>0</v>
      </c>
    </row>
    <row r="37" spans="1:11" s="14" customFormat="1" outlineLevel="1" x14ac:dyDescent="0.2">
      <c r="A37" s="276" t="s">
        <v>189</v>
      </c>
      <c r="B37" s="286">
        <f t="shared" si="3"/>
        <v>0</v>
      </c>
      <c r="C37" s="287">
        <v>0</v>
      </c>
      <c r="D37" s="288">
        <v>0</v>
      </c>
      <c r="E37" s="288">
        <v>0</v>
      </c>
      <c r="F37" s="288">
        <v>0</v>
      </c>
      <c r="G37" s="288">
        <v>0</v>
      </c>
      <c r="H37" s="288">
        <v>0</v>
      </c>
      <c r="I37" s="288">
        <v>0</v>
      </c>
      <c r="J37" s="288">
        <v>0</v>
      </c>
      <c r="K37" s="289">
        <v>0</v>
      </c>
    </row>
    <row r="38" spans="1:11" s="14" customFormat="1" outlineLevel="1" x14ac:dyDescent="0.2">
      <c r="A38" s="276" t="s">
        <v>189</v>
      </c>
      <c r="B38" s="286">
        <f t="shared" si="3"/>
        <v>0</v>
      </c>
      <c r="C38" s="287">
        <v>0</v>
      </c>
      <c r="D38" s="288">
        <v>0</v>
      </c>
      <c r="E38" s="288">
        <v>0</v>
      </c>
      <c r="F38" s="288">
        <v>0</v>
      </c>
      <c r="G38" s="288">
        <v>0</v>
      </c>
      <c r="H38" s="288">
        <v>0</v>
      </c>
      <c r="I38" s="288">
        <v>0</v>
      </c>
      <c r="J38" s="288">
        <v>0</v>
      </c>
      <c r="K38" s="289">
        <v>0</v>
      </c>
    </row>
    <row r="39" spans="1:11" s="14" customFormat="1" x14ac:dyDescent="0.2">
      <c r="A39" s="303" t="s">
        <v>136</v>
      </c>
      <c r="B39" s="75"/>
      <c r="C39" s="273"/>
      <c r="D39" s="274"/>
      <c r="E39" s="274"/>
      <c r="F39" s="274"/>
      <c r="G39" s="274"/>
      <c r="H39" s="274"/>
      <c r="I39" s="274"/>
      <c r="J39" s="274"/>
      <c r="K39" s="275"/>
    </row>
    <row r="40" spans="1:11" s="14" customFormat="1" outlineLevel="1" x14ac:dyDescent="0.2">
      <c r="A40" s="276" t="s">
        <v>137</v>
      </c>
      <c r="B40" s="286">
        <f t="shared" ref="B40:B48" si="4">SUM(C40:K40)</f>
        <v>0</v>
      </c>
      <c r="C40" s="287">
        <v>0</v>
      </c>
      <c r="D40" s="288">
        <v>0</v>
      </c>
      <c r="E40" s="288">
        <v>0</v>
      </c>
      <c r="F40" s="288">
        <v>0</v>
      </c>
      <c r="G40" s="288">
        <v>0</v>
      </c>
      <c r="H40" s="288">
        <v>0</v>
      </c>
      <c r="I40" s="288">
        <v>0</v>
      </c>
      <c r="J40" s="288">
        <v>0</v>
      </c>
      <c r="K40" s="289">
        <v>0</v>
      </c>
    </row>
    <row r="41" spans="1:11" s="14" customFormat="1" outlineLevel="1" x14ac:dyDescent="0.2">
      <c r="A41" s="276" t="s">
        <v>137</v>
      </c>
      <c r="B41" s="286">
        <f t="shared" si="4"/>
        <v>0</v>
      </c>
      <c r="C41" s="287">
        <v>0</v>
      </c>
      <c r="D41" s="288">
        <v>0</v>
      </c>
      <c r="E41" s="288">
        <v>0</v>
      </c>
      <c r="F41" s="288">
        <v>0</v>
      </c>
      <c r="G41" s="288">
        <v>0</v>
      </c>
      <c r="H41" s="288">
        <v>0</v>
      </c>
      <c r="I41" s="288">
        <v>0</v>
      </c>
      <c r="J41" s="288">
        <v>0</v>
      </c>
      <c r="K41" s="289">
        <v>0</v>
      </c>
    </row>
    <row r="42" spans="1:11" s="14" customFormat="1" outlineLevel="1" x14ac:dyDescent="0.2">
      <c r="A42" s="276" t="s">
        <v>137</v>
      </c>
      <c r="B42" s="286">
        <f t="shared" si="4"/>
        <v>0</v>
      </c>
      <c r="C42" s="287">
        <v>0</v>
      </c>
      <c r="D42" s="288">
        <v>0</v>
      </c>
      <c r="E42" s="288">
        <v>0</v>
      </c>
      <c r="F42" s="288">
        <v>0</v>
      </c>
      <c r="G42" s="288">
        <v>0</v>
      </c>
      <c r="H42" s="288">
        <v>0</v>
      </c>
      <c r="I42" s="288">
        <v>0</v>
      </c>
      <c r="J42" s="288">
        <v>0</v>
      </c>
      <c r="K42" s="289">
        <v>0</v>
      </c>
    </row>
    <row r="43" spans="1:11" s="14" customFormat="1" outlineLevel="1" x14ac:dyDescent="0.2">
      <c r="A43" s="276" t="s">
        <v>137</v>
      </c>
      <c r="B43" s="286">
        <f t="shared" si="4"/>
        <v>0</v>
      </c>
      <c r="C43" s="287">
        <v>0</v>
      </c>
      <c r="D43" s="288">
        <v>0</v>
      </c>
      <c r="E43" s="288">
        <v>0</v>
      </c>
      <c r="F43" s="288">
        <v>0</v>
      </c>
      <c r="G43" s="288">
        <v>0</v>
      </c>
      <c r="H43" s="288">
        <v>0</v>
      </c>
      <c r="I43" s="288">
        <v>0</v>
      </c>
      <c r="J43" s="288">
        <v>0</v>
      </c>
      <c r="K43" s="289">
        <v>0</v>
      </c>
    </row>
    <row r="44" spans="1:11" s="14" customFormat="1" outlineLevel="1" x14ac:dyDescent="0.2">
      <c r="A44" s="276" t="s">
        <v>137</v>
      </c>
      <c r="B44" s="286">
        <f t="shared" si="4"/>
        <v>0</v>
      </c>
      <c r="C44" s="287">
        <v>0</v>
      </c>
      <c r="D44" s="288">
        <v>0</v>
      </c>
      <c r="E44" s="288">
        <v>0</v>
      </c>
      <c r="F44" s="288">
        <v>0</v>
      </c>
      <c r="G44" s="288">
        <v>0</v>
      </c>
      <c r="H44" s="288">
        <v>0</v>
      </c>
      <c r="I44" s="288">
        <v>0</v>
      </c>
      <c r="J44" s="288">
        <v>0</v>
      </c>
      <c r="K44" s="289">
        <v>0</v>
      </c>
    </row>
    <row r="45" spans="1:11" s="14" customFormat="1" outlineLevel="1" x14ac:dyDescent="0.2">
      <c r="A45" s="276" t="s">
        <v>137</v>
      </c>
      <c r="B45" s="286">
        <f t="shared" si="4"/>
        <v>0</v>
      </c>
      <c r="C45" s="287">
        <v>0</v>
      </c>
      <c r="D45" s="288">
        <v>0</v>
      </c>
      <c r="E45" s="288">
        <v>0</v>
      </c>
      <c r="F45" s="288">
        <v>0</v>
      </c>
      <c r="G45" s="288">
        <v>0</v>
      </c>
      <c r="H45" s="288">
        <v>0</v>
      </c>
      <c r="I45" s="288">
        <v>0</v>
      </c>
      <c r="J45" s="288">
        <v>0</v>
      </c>
      <c r="K45" s="289">
        <v>0</v>
      </c>
    </row>
    <row r="46" spans="1:11" s="14" customFormat="1" outlineLevel="1" x14ac:dyDescent="0.2">
      <c r="A46" s="276" t="s">
        <v>137</v>
      </c>
      <c r="B46" s="286">
        <f t="shared" si="4"/>
        <v>0</v>
      </c>
      <c r="C46" s="287">
        <v>0</v>
      </c>
      <c r="D46" s="288">
        <v>0</v>
      </c>
      <c r="E46" s="288">
        <v>0</v>
      </c>
      <c r="F46" s="288">
        <v>0</v>
      </c>
      <c r="G46" s="288">
        <v>0</v>
      </c>
      <c r="H46" s="288">
        <v>0</v>
      </c>
      <c r="I46" s="288">
        <v>0</v>
      </c>
      <c r="J46" s="288">
        <v>0</v>
      </c>
      <c r="K46" s="289">
        <v>0</v>
      </c>
    </row>
    <row r="47" spans="1:11" s="14" customFormat="1" outlineLevel="1" x14ac:dyDescent="0.2">
      <c r="A47" s="276" t="s">
        <v>137</v>
      </c>
      <c r="B47" s="286">
        <f t="shared" si="4"/>
        <v>0</v>
      </c>
      <c r="C47" s="287">
        <v>0</v>
      </c>
      <c r="D47" s="288">
        <v>0</v>
      </c>
      <c r="E47" s="288">
        <v>0</v>
      </c>
      <c r="F47" s="288">
        <v>0</v>
      </c>
      <c r="G47" s="288">
        <v>0</v>
      </c>
      <c r="H47" s="288">
        <v>0</v>
      </c>
      <c r="I47" s="288">
        <v>0</v>
      </c>
      <c r="J47" s="288">
        <v>0</v>
      </c>
      <c r="K47" s="289">
        <v>0</v>
      </c>
    </row>
    <row r="48" spans="1:11" s="14" customFormat="1" outlineLevel="1" x14ac:dyDescent="0.2">
      <c r="A48" s="276" t="s">
        <v>137</v>
      </c>
      <c r="B48" s="286">
        <f t="shared" si="4"/>
        <v>0</v>
      </c>
      <c r="C48" s="287">
        <v>0</v>
      </c>
      <c r="D48" s="288">
        <v>0</v>
      </c>
      <c r="E48" s="288">
        <v>0</v>
      </c>
      <c r="F48" s="288">
        <v>0</v>
      </c>
      <c r="G48" s="288">
        <v>0</v>
      </c>
      <c r="H48" s="288">
        <v>0</v>
      </c>
      <c r="I48" s="288">
        <v>0</v>
      </c>
      <c r="J48" s="288">
        <v>0</v>
      </c>
      <c r="K48" s="289">
        <v>0</v>
      </c>
    </row>
    <row r="49" spans="1:12" s="14" customFormat="1" x14ac:dyDescent="0.2">
      <c r="A49" s="303" t="s">
        <v>138</v>
      </c>
      <c r="B49" s="268"/>
      <c r="C49" s="269"/>
      <c r="D49" s="270"/>
      <c r="E49" s="270"/>
      <c r="F49" s="270"/>
      <c r="G49" s="270"/>
      <c r="H49" s="270"/>
      <c r="I49" s="270"/>
      <c r="J49" s="270"/>
      <c r="K49" s="271"/>
    </row>
    <row r="50" spans="1:12" s="14" customFormat="1" x14ac:dyDescent="0.2">
      <c r="A50" s="276" t="s">
        <v>139</v>
      </c>
      <c r="B50" s="286">
        <f t="shared" ref="B50:B62" si="5">SUM(C50:K50)</f>
        <v>0</v>
      </c>
      <c r="C50" s="287">
        <v>0</v>
      </c>
      <c r="D50" s="287">
        <v>0</v>
      </c>
      <c r="E50" s="288">
        <v>0</v>
      </c>
      <c r="F50" s="288">
        <v>0</v>
      </c>
      <c r="G50" s="288">
        <v>0</v>
      </c>
      <c r="H50" s="288">
        <v>0</v>
      </c>
      <c r="I50" s="288">
        <v>0</v>
      </c>
      <c r="J50" s="288">
        <v>0</v>
      </c>
      <c r="K50" s="289">
        <v>0</v>
      </c>
    </row>
    <row r="51" spans="1:12" s="14" customFormat="1" x14ac:dyDescent="0.2">
      <c r="A51" s="276" t="s">
        <v>140</v>
      </c>
      <c r="B51" s="286">
        <f t="shared" si="5"/>
        <v>0</v>
      </c>
      <c r="C51" s="287">
        <v>0</v>
      </c>
      <c r="D51" s="287">
        <v>0</v>
      </c>
      <c r="E51" s="288">
        <v>0</v>
      </c>
      <c r="F51" s="288">
        <v>0</v>
      </c>
      <c r="G51" s="288">
        <v>0</v>
      </c>
      <c r="H51" s="288">
        <v>0</v>
      </c>
      <c r="I51" s="288">
        <v>0</v>
      </c>
      <c r="J51" s="288">
        <v>0</v>
      </c>
      <c r="K51" s="289">
        <v>0</v>
      </c>
    </row>
    <row r="52" spans="1:12" s="14" customFormat="1" x14ac:dyDescent="0.2">
      <c r="A52" s="276" t="s">
        <v>141</v>
      </c>
      <c r="B52" s="286">
        <f t="shared" si="5"/>
        <v>0</v>
      </c>
      <c r="C52" s="287">
        <v>0</v>
      </c>
      <c r="D52" s="288">
        <v>0</v>
      </c>
      <c r="E52" s="288">
        <v>0</v>
      </c>
      <c r="F52" s="288">
        <v>0</v>
      </c>
      <c r="G52" s="288">
        <v>0</v>
      </c>
      <c r="H52" s="288">
        <v>0</v>
      </c>
      <c r="I52" s="288">
        <v>0</v>
      </c>
      <c r="J52" s="288">
        <v>0</v>
      </c>
      <c r="K52" s="289">
        <v>0</v>
      </c>
    </row>
    <row r="53" spans="1:12" s="14" customFormat="1" x14ac:dyDescent="0.2">
      <c r="A53" s="276" t="s">
        <v>142</v>
      </c>
      <c r="B53" s="286">
        <f t="shared" si="5"/>
        <v>0</v>
      </c>
      <c r="C53" s="287">
        <v>0</v>
      </c>
      <c r="D53" s="288">
        <v>0</v>
      </c>
      <c r="E53" s="288">
        <v>0</v>
      </c>
      <c r="F53" s="288">
        <v>0</v>
      </c>
      <c r="G53" s="288">
        <v>0</v>
      </c>
      <c r="H53" s="288">
        <v>0</v>
      </c>
      <c r="I53" s="288">
        <v>0</v>
      </c>
      <c r="J53" s="288">
        <v>0</v>
      </c>
      <c r="K53" s="289">
        <v>0</v>
      </c>
    </row>
    <row r="54" spans="1:12" s="14" customFormat="1" x14ac:dyDescent="0.2">
      <c r="A54" s="276" t="s">
        <v>143</v>
      </c>
      <c r="B54" s="286">
        <f t="shared" si="5"/>
        <v>0</v>
      </c>
      <c r="C54" s="287">
        <v>0</v>
      </c>
      <c r="D54" s="288">
        <v>0</v>
      </c>
      <c r="E54" s="288">
        <v>0</v>
      </c>
      <c r="F54" s="288">
        <v>0</v>
      </c>
      <c r="G54" s="288">
        <v>0</v>
      </c>
      <c r="H54" s="288">
        <v>0</v>
      </c>
      <c r="I54" s="288">
        <v>0</v>
      </c>
      <c r="J54" s="288">
        <v>0</v>
      </c>
      <c r="K54" s="289">
        <v>0</v>
      </c>
    </row>
    <row r="55" spans="1:12" s="14" customFormat="1" outlineLevel="1" x14ac:dyDescent="0.2">
      <c r="A55" s="276" t="s">
        <v>143</v>
      </c>
      <c r="B55" s="286">
        <f t="shared" si="5"/>
        <v>0</v>
      </c>
      <c r="C55" s="287">
        <v>0</v>
      </c>
      <c r="D55" s="288">
        <v>0</v>
      </c>
      <c r="E55" s="288">
        <v>0</v>
      </c>
      <c r="F55" s="288">
        <v>0</v>
      </c>
      <c r="G55" s="288">
        <v>0</v>
      </c>
      <c r="H55" s="288">
        <v>0</v>
      </c>
      <c r="I55" s="288">
        <v>0</v>
      </c>
      <c r="J55" s="288">
        <v>0</v>
      </c>
      <c r="K55" s="289">
        <v>0</v>
      </c>
    </row>
    <row r="56" spans="1:12" s="14" customFormat="1" outlineLevel="1" x14ac:dyDescent="0.2">
      <c r="A56" s="276" t="s">
        <v>143</v>
      </c>
      <c r="B56" s="286">
        <f t="shared" si="5"/>
        <v>0</v>
      </c>
      <c r="C56" s="287">
        <v>0</v>
      </c>
      <c r="D56" s="288">
        <v>0</v>
      </c>
      <c r="E56" s="288">
        <v>0</v>
      </c>
      <c r="F56" s="288">
        <v>0</v>
      </c>
      <c r="G56" s="288">
        <v>0</v>
      </c>
      <c r="H56" s="288">
        <v>0</v>
      </c>
      <c r="I56" s="288">
        <v>0</v>
      </c>
      <c r="J56" s="288">
        <v>0</v>
      </c>
      <c r="K56" s="289">
        <v>0</v>
      </c>
    </row>
    <row r="57" spans="1:12" s="14" customFormat="1" outlineLevel="1" x14ac:dyDescent="0.2">
      <c r="A57" s="276" t="s">
        <v>143</v>
      </c>
      <c r="B57" s="286">
        <f t="shared" si="5"/>
        <v>0</v>
      </c>
      <c r="C57" s="287">
        <v>0</v>
      </c>
      <c r="D57" s="288">
        <v>0</v>
      </c>
      <c r="E57" s="288">
        <v>0</v>
      </c>
      <c r="F57" s="288">
        <v>0</v>
      </c>
      <c r="G57" s="288">
        <v>0</v>
      </c>
      <c r="H57" s="288">
        <v>0</v>
      </c>
      <c r="I57" s="288">
        <v>0</v>
      </c>
      <c r="J57" s="288">
        <v>0</v>
      </c>
      <c r="K57" s="289">
        <v>0</v>
      </c>
    </row>
    <row r="58" spans="1:12" s="14" customFormat="1" outlineLevel="1" x14ac:dyDescent="0.2">
      <c r="A58" s="276" t="s">
        <v>143</v>
      </c>
      <c r="B58" s="286">
        <f t="shared" si="5"/>
        <v>0</v>
      </c>
      <c r="C58" s="287">
        <v>0</v>
      </c>
      <c r="D58" s="288">
        <v>0</v>
      </c>
      <c r="E58" s="288">
        <v>0</v>
      </c>
      <c r="F58" s="288">
        <v>0</v>
      </c>
      <c r="G58" s="288">
        <v>0</v>
      </c>
      <c r="H58" s="288">
        <v>0</v>
      </c>
      <c r="I58" s="288">
        <v>0</v>
      </c>
      <c r="J58" s="288">
        <v>0</v>
      </c>
      <c r="K58" s="289">
        <v>0</v>
      </c>
    </row>
    <row r="59" spans="1:12" s="14" customFormat="1" outlineLevel="1" x14ac:dyDescent="0.2">
      <c r="A59" s="276" t="s">
        <v>143</v>
      </c>
      <c r="B59" s="286">
        <f t="shared" si="5"/>
        <v>0</v>
      </c>
      <c r="C59" s="287">
        <v>0</v>
      </c>
      <c r="D59" s="288">
        <v>0</v>
      </c>
      <c r="E59" s="288">
        <v>0</v>
      </c>
      <c r="F59" s="288">
        <v>0</v>
      </c>
      <c r="G59" s="288">
        <v>0</v>
      </c>
      <c r="H59" s="288">
        <v>0</v>
      </c>
      <c r="I59" s="288">
        <v>0</v>
      </c>
      <c r="J59" s="288">
        <v>0</v>
      </c>
      <c r="K59" s="289">
        <v>0</v>
      </c>
    </row>
    <row r="60" spans="1:12" s="14" customFormat="1" outlineLevel="1" x14ac:dyDescent="0.2">
      <c r="A60" s="276" t="s">
        <v>143</v>
      </c>
      <c r="B60" s="286">
        <f t="shared" si="5"/>
        <v>0</v>
      </c>
      <c r="C60" s="287">
        <v>0</v>
      </c>
      <c r="D60" s="288">
        <v>0</v>
      </c>
      <c r="E60" s="288">
        <v>0</v>
      </c>
      <c r="F60" s="288">
        <v>0</v>
      </c>
      <c r="G60" s="288">
        <v>0</v>
      </c>
      <c r="H60" s="288">
        <v>0</v>
      </c>
      <c r="I60" s="288">
        <v>0</v>
      </c>
      <c r="J60" s="288">
        <v>0</v>
      </c>
      <c r="K60" s="289">
        <v>0</v>
      </c>
    </row>
    <row r="61" spans="1:12" s="14" customFormat="1" outlineLevel="1" x14ac:dyDescent="0.2">
      <c r="A61" s="276" t="s">
        <v>143</v>
      </c>
      <c r="B61" s="286">
        <f t="shared" si="5"/>
        <v>0</v>
      </c>
      <c r="C61" s="287">
        <v>0</v>
      </c>
      <c r="D61" s="288">
        <v>0</v>
      </c>
      <c r="E61" s="288">
        <v>0</v>
      </c>
      <c r="F61" s="288">
        <v>0</v>
      </c>
      <c r="G61" s="288">
        <v>0</v>
      </c>
      <c r="H61" s="288">
        <v>0</v>
      </c>
      <c r="I61" s="288">
        <v>0</v>
      </c>
      <c r="J61" s="288">
        <v>0</v>
      </c>
      <c r="K61" s="289">
        <v>0</v>
      </c>
    </row>
    <row r="62" spans="1:12" s="14" customFormat="1" ht="13.5" outlineLevel="1" thickBot="1" x14ac:dyDescent="0.25">
      <c r="A62" s="276" t="s">
        <v>143</v>
      </c>
      <c r="B62" s="286">
        <f t="shared" si="5"/>
        <v>0</v>
      </c>
      <c r="C62" s="287">
        <v>0</v>
      </c>
      <c r="D62" s="288">
        <v>0</v>
      </c>
      <c r="E62" s="288">
        <v>0</v>
      </c>
      <c r="F62" s="288">
        <v>0</v>
      </c>
      <c r="G62" s="288">
        <v>0</v>
      </c>
      <c r="H62" s="288">
        <v>0</v>
      </c>
      <c r="I62" s="288">
        <v>0</v>
      </c>
      <c r="J62" s="288">
        <v>0</v>
      </c>
      <c r="K62" s="289">
        <v>0</v>
      </c>
    </row>
    <row r="63" spans="1:12" s="13" customFormat="1" ht="25.5" customHeight="1" thickBot="1" x14ac:dyDescent="0.25">
      <c r="A63" s="108" t="s">
        <v>144</v>
      </c>
      <c r="B63" s="109">
        <f t="shared" ref="B63:K63" si="6">SUM(B9:B62)</f>
        <v>0</v>
      </c>
      <c r="C63" s="109">
        <f t="shared" si="6"/>
        <v>0</v>
      </c>
      <c r="D63" s="109">
        <f t="shared" si="6"/>
        <v>0</v>
      </c>
      <c r="E63" s="109">
        <f t="shared" si="6"/>
        <v>0</v>
      </c>
      <c r="F63" s="109">
        <f t="shared" si="6"/>
        <v>0</v>
      </c>
      <c r="G63" s="109">
        <f t="shared" si="6"/>
        <v>0</v>
      </c>
      <c r="H63" s="109">
        <f t="shared" si="6"/>
        <v>0</v>
      </c>
      <c r="I63" s="109">
        <f t="shared" si="6"/>
        <v>0</v>
      </c>
      <c r="J63" s="109">
        <f t="shared" si="6"/>
        <v>0</v>
      </c>
      <c r="K63" s="109">
        <f t="shared" si="6"/>
        <v>0</v>
      </c>
    </row>
    <row r="64" spans="1:12" s="14" customFormat="1" ht="13.5" thickTop="1" x14ac:dyDescent="0.2">
      <c r="A64" s="299" t="s">
        <v>145</v>
      </c>
      <c r="B64" s="299"/>
      <c r="C64" s="300"/>
      <c r="D64" s="301"/>
      <c r="E64" s="301"/>
      <c r="F64" s="301"/>
      <c r="G64" s="301"/>
      <c r="H64" s="301"/>
      <c r="I64" s="301"/>
      <c r="J64" s="301"/>
      <c r="K64" s="302"/>
      <c r="L64" s="25"/>
    </row>
    <row r="65" spans="1:11" s="14" customFormat="1" x14ac:dyDescent="0.2">
      <c r="A65" s="74" t="s">
        <v>146</v>
      </c>
      <c r="B65" s="53"/>
      <c r="C65" s="241"/>
      <c r="D65" s="54"/>
      <c r="E65" s="54"/>
      <c r="F65" s="54"/>
      <c r="G65" s="54"/>
      <c r="H65" s="54"/>
      <c r="I65" s="54"/>
      <c r="J65" s="54"/>
      <c r="K65" s="69"/>
    </row>
    <row r="66" spans="1:11" s="14" customFormat="1" x14ac:dyDescent="0.2">
      <c r="A66" s="68" t="s">
        <v>15</v>
      </c>
      <c r="B66" s="53"/>
      <c r="C66" s="278"/>
      <c r="D66" s="54"/>
      <c r="E66" s="54"/>
      <c r="F66" s="54"/>
      <c r="G66" s="54"/>
      <c r="H66" s="54"/>
      <c r="I66" s="54"/>
      <c r="J66" s="54"/>
      <c r="K66" s="279"/>
    </row>
    <row r="67" spans="1:11" s="14" customFormat="1" x14ac:dyDescent="0.2">
      <c r="A67" s="72" t="s">
        <v>20</v>
      </c>
      <c r="B67" s="71">
        <f>'Budget Worksheet'!C61</f>
        <v>0</v>
      </c>
      <c r="C67" s="116">
        <f>'Budget Worksheet'!D62</f>
        <v>0</v>
      </c>
      <c r="D67" s="116">
        <f>'Budget Worksheet'!E62</f>
        <v>0</v>
      </c>
      <c r="E67" s="116">
        <f>'Budget Worksheet'!F62</f>
        <v>0</v>
      </c>
      <c r="F67" s="116">
        <f>'Budget Worksheet'!G62</f>
        <v>0</v>
      </c>
      <c r="G67" s="116">
        <f>'Budget Worksheet'!H62</f>
        <v>0</v>
      </c>
      <c r="H67" s="116">
        <f>'Budget Worksheet'!I62</f>
        <v>0</v>
      </c>
      <c r="I67" s="116">
        <f>'Budget Worksheet'!J62</f>
        <v>0</v>
      </c>
      <c r="J67" s="116">
        <f>'Budget Worksheet'!K62</f>
        <v>0</v>
      </c>
      <c r="K67" s="117">
        <f>'Budget Worksheet'!L62</f>
        <v>0</v>
      </c>
    </row>
    <row r="68" spans="1:11" s="14" customFormat="1" x14ac:dyDescent="0.2">
      <c r="A68" s="72" t="s">
        <v>147</v>
      </c>
      <c r="B68" s="71">
        <f>'Budget Worksheet'!C107</f>
        <v>1E-3</v>
      </c>
      <c r="C68" s="326">
        <f>IFERROR('Budget Worksheet'!D107*$B68," ")</f>
        <v>1.0000000000000001E-7</v>
      </c>
      <c r="D68" s="326">
        <f>IFERROR('Budget Worksheet'!E107*$B68," ")</f>
        <v>1.0000000000000001E-7</v>
      </c>
      <c r="E68" s="326">
        <f>IFERROR('Budget Worksheet'!F107*$B68," ")</f>
        <v>1.0000000000000001E-7</v>
      </c>
      <c r="F68" s="326">
        <f>IFERROR('Budget Worksheet'!G107*$B68," ")</f>
        <v>1.0000000000000001E-7</v>
      </c>
      <c r="G68" s="326">
        <f>IFERROR('Budget Worksheet'!H107*$B68," ")</f>
        <v>1.0000000000000001E-7</v>
      </c>
      <c r="H68" s="326">
        <f>IFERROR('Budget Worksheet'!I107*$B68," ")</f>
        <v>1.0000000000000001E-7</v>
      </c>
      <c r="I68" s="326">
        <f>IFERROR('Budget Worksheet'!J107*$B68," ")</f>
        <v>1.0000000000000001E-7</v>
      </c>
      <c r="J68" s="326">
        <f>IFERROR('Budget Worksheet'!K107*$B68," ")</f>
        <v>1.0000000000000001E-7</v>
      </c>
      <c r="K68" s="327">
        <f>IFERROR('Budget Worksheet'!L107*$B68," ")</f>
        <v>1.0000000000000001E-7</v>
      </c>
    </row>
    <row r="69" spans="1:11" s="14" customFormat="1" x14ac:dyDescent="0.2">
      <c r="A69" s="79" t="s">
        <v>16</v>
      </c>
      <c r="B69" s="280"/>
      <c r="C69" s="281"/>
      <c r="D69" s="282"/>
      <c r="E69" s="282"/>
      <c r="F69" s="282"/>
      <c r="G69" s="282"/>
      <c r="H69" s="282"/>
      <c r="I69" s="282"/>
      <c r="J69" s="282"/>
      <c r="K69" s="283"/>
    </row>
    <row r="70" spans="1:11" s="14" customFormat="1" x14ac:dyDescent="0.2">
      <c r="A70" s="72" t="s">
        <v>20</v>
      </c>
      <c r="B70" s="71">
        <f>'Budget Worksheet'!C96</f>
        <v>0</v>
      </c>
      <c r="C70" s="116">
        <f>'Budget Worksheet'!D98</f>
        <v>0</v>
      </c>
      <c r="D70" s="116">
        <f>'Budget Worksheet'!E98</f>
        <v>0</v>
      </c>
      <c r="E70" s="116">
        <f>'Budget Worksheet'!F98</f>
        <v>0</v>
      </c>
      <c r="F70" s="116">
        <f>'Budget Worksheet'!G98</f>
        <v>0</v>
      </c>
      <c r="G70" s="116">
        <f>'Budget Worksheet'!H98</f>
        <v>0</v>
      </c>
      <c r="H70" s="116">
        <f>'Budget Worksheet'!I98</f>
        <v>0</v>
      </c>
      <c r="I70" s="116">
        <f>'Budget Worksheet'!J98</f>
        <v>0</v>
      </c>
      <c r="J70" s="116">
        <f>'Budget Worksheet'!K98</f>
        <v>0</v>
      </c>
      <c r="K70" s="117">
        <f>'Budget Worksheet'!L98</f>
        <v>0</v>
      </c>
    </row>
    <row r="71" spans="1:11" s="14" customFormat="1" x14ac:dyDescent="0.2">
      <c r="A71" s="72" t="s">
        <v>147</v>
      </c>
      <c r="B71" s="71">
        <f>'Budget Worksheet'!C110</f>
        <v>1E-3</v>
      </c>
      <c r="C71" s="326">
        <f>IFERROR('Budget Worksheet'!D110*$B71," ")</f>
        <v>1.0000000000000001E-7</v>
      </c>
      <c r="D71" s="326">
        <f>IFERROR('Budget Worksheet'!E110*$B71," ")</f>
        <v>1.0000000000000001E-7</v>
      </c>
      <c r="E71" s="326">
        <f>IFERROR('Budget Worksheet'!F110*$B71," ")</f>
        <v>1.0000000000000001E-7</v>
      </c>
      <c r="F71" s="326">
        <f>IFERROR('Budget Worksheet'!G110*$B71," ")</f>
        <v>1.0000000000000001E-7</v>
      </c>
      <c r="G71" s="326">
        <f>IFERROR('Budget Worksheet'!H110*$B71," ")</f>
        <v>1.0000000000000001E-7</v>
      </c>
      <c r="H71" s="326">
        <f>IFERROR('Budget Worksheet'!I110*$B71," ")</f>
        <v>1.0000000000000001E-7</v>
      </c>
      <c r="I71" s="326">
        <f>IFERROR('Budget Worksheet'!J110*$B71," ")</f>
        <v>1.0000000000000001E-7</v>
      </c>
      <c r="J71" s="326">
        <f>IFERROR('Budget Worksheet'!K110*$B71," ")</f>
        <v>1.0000000000000001E-7</v>
      </c>
      <c r="K71" s="327">
        <f>IFERROR('Budget Worksheet'!L110*$B71," ")</f>
        <v>1.0000000000000001E-7</v>
      </c>
    </row>
    <row r="72" spans="1:11" s="14" customFormat="1" x14ac:dyDescent="0.2">
      <c r="A72" s="74" t="s">
        <v>148</v>
      </c>
      <c r="B72" s="99">
        <f>SUM(B67:B71)</f>
        <v>2E-3</v>
      </c>
      <c r="C72" s="97">
        <f t="shared" ref="C72:K72" si="7">SUM(C67:C71)</f>
        <v>2.0000000000000002E-7</v>
      </c>
      <c r="D72" s="97">
        <f t="shared" si="7"/>
        <v>2.0000000000000002E-7</v>
      </c>
      <c r="E72" s="97">
        <f t="shared" si="7"/>
        <v>2.0000000000000002E-7</v>
      </c>
      <c r="F72" s="97">
        <f t="shared" si="7"/>
        <v>2.0000000000000002E-7</v>
      </c>
      <c r="G72" s="97">
        <f t="shared" si="7"/>
        <v>2.0000000000000002E-7</v>
      </c>
      <c r="H72" s="97">
        <f t="shared" si="7"/>
        <v>2.0000000000000002E-7</v>
      </c>
      <c r="I72" s="97">
        <f t="shared" si="7"/>
        <v>2.0000000000000002E-7</v>
      </c>
      <c r="J72" s="97">
        <f t="shared" si="7"/>
        <v>2.0000000000000002E-7</v>
      </c>
      <c r="K72" s="284">
        <f t="shared" si="7"/>
        <v>2.0000000000000002E-7</v>
      </c>
    </row>
    <row r="73" spans="1:11" s="14" customFormat="1" x14ac:dyDescent="0.2">
      <c r="A73" s="96"/>
      <c r="B73" s="94"/>
      <c r="C73" s="243"/>
      <c r="D73" s="243"/>
      <c r="E73" s="243"/>
      <c r="F73" s="243"/>
      <c r="G73" s="243"/>
      <c r="H73" s="243"/>
      <c r="I73" s="243"/>
      <c r="J73" s="243"/>
      <c r="K73" s="244"/>
    </row>
    <row r="74" spans="1:11" s="14" customFormat="1" x14ac:dyDescent="0.2">
      <c r="A74" s="74" t="s">
        <v>149</v>
      </c>
      <c r="B74" s="75"/>
      <c r="C74" s="76"/>
      <c r="D74" s="76"/>
      <c r="E74" s="76"/>
      <c r="F74" s="76"/>
      <c r="G74" s="76"/>
      <c r="H74" s="76"/>
      <c r="I74" s="76"/>
      <c r="J74" s="76"/>
      <c r="K74" s="77"/>
    </row>
    <row r="75" spans="1:11" s="14" customFormat="1" x14ac:dyDescent="0.2">
      <c r="A75" s="68" t="s">
        <v>21</v>
      </c>
      <c r="B75" s="75"/>
      <c r="C75" s="76"/>
      <c r="D75" s="76"/>
      <c r="E75" s="76"/>
      <c r="F75" s="76"/>
      <c r="G75" s="76"/>
      <c r="H75" s="76"/>
      <c r="I75" s="76"/>
      <c r="J75" s="76"/>
      <c r="K75" s="30"/>
    </row>
    <row r="76" spans="1:11" s="14" customFormat="1" x14ac:dyDescent="0.2">
      <c r="A76" s="74" t="s">
        <v>25</v>
      </c>
      <c r="B76" s="99">
        <f>'Budget Worksheet'!C159</f>
        <v>0</v>
      </c>
      <c r="C76" s="97">
        <f>'Budget Worksheet'!D159</f>
        <v>0</v>
      </c>
      <c r="D76" s="97">
        <f>'Budget Worksheet'!E159</f>
        <v>0</v>
      </c>
      <c r="E76" s="97">
        <f>'Budget Worksheet'!F159</f>
        <v>0</v>
      </c>
      <c r="F76" s="97">
        <f>'Budget Worksheet'!G159</f>
        <v>0</v>
      </c>
      <c r="G76" s="97">
        <f>'Budget Worksheet'!H159</f>
        <v>0</v>
      </c>
      <c r="H76" s="97">
        <f>'Budget Worksheet'!I159</f>
        <v>0</v>
      </c>
      <c r="I76" s="97">
        <f>'Budget Worksheet'!J159</f>
        <v>0</v>
      </c>
      <c r="J76" s="97">
        <f>'Budget Worksheet'!K159</f>
        <v>0</v>
      </c>
      <c r="K76" s="284">
        <f>'Budget Worksheet'!L159</f>
        <v>0</v>
      </c>
    </row>
    <row r="77" spans="1:11" s="14" customFormat="1" x14ac:dyDescent="0.2">
      <c r="A77" s="68"/>
      <c r="B77" s="75"/>
      <c r="C77" s="81"/>
      <c r="D77" s="81"/>
      <c r="E77" s="81"/>
      <c r="F77" s="81"/>
      <c r="G77" s="81"/>
      <c r="H77" s="81"/>
      <c r="I77" s="81"/>
      <c r="J77" s="81"/>
      <c r="K77" s="77"/>
    </row>
    <row r="78" spans="1:11" s="14" customFormat="1" x14ac:dyDescent="0.2">
      <c r="A78" s="68" t="s">
        <v>150</v>
      </c>
      <c r="B78" s="75"/>
      <c r="C78" s="76"/>
      <c r="D78" s="76"/>
      <c r="E78" s="76"/>
      <c r="F78" s="76"/>
      <c r="G78" s="76"/>
      <c r="H78" s="76"/>
      <c r="I78" s="76"/>
      <c r="J78" s="76"/>
      <c r="K78" s="77"/>
    </row>
    <row r="79" spans="1:11" s="14" customFormat="1" x14ac:dyDescent="0.2">
      <c r="A79" s="96" t="s">
        <v>76</v>
      </c>
      <c r="B79" s="98">
        <f>'Budget Worksheet'!C207</f>
        <v>0</v>
      </c>
      <c r="C79" s="89">
        <f>'Budget Worksheet'!D207</f>
        <v>0</v>
      </c>
      <c r="D79" s="89">
        <f>'Budget Worksheet'!E207</f>
        <v>0</v>
      </c>
      <c r="E79" s="89">
        <f>'Budget Worksheet'!F207</f>
        <v>0</v>
      </c>
      <c r="F79" s="89">
        <f>'Budget Worksheet'!G207</f>
        <v>0</v>
      </c>
      <c r="G79" s="89">
        <f>'Budget Worksheet'!H207</f>
        <v>0</v>
      </c>
      <c r="H79" s="89">
        <f>'Budget Worksheet'!I207</f>
        <v>0</v>
      </c>
      <c r="I79" s="89">
        <f>'Budget Worksheet'!J207</f>
        <v>0</v>
      </c>
      <c r="J79" s="89">
        <f>'Budget Worksheet'!K207</f>
        <v>0</v>
      </c>
      <c r="K79" s="285">
        <f>'Budget Worksheet'!L207</f>
        <v>0</v>
      </c>
    </row>
    <row r="80" spans="1:11" s="14" customFormat="1" ht="13.5" thickBot="1" x14ac:dyDescent="0.25">
      <c r="A80" s="95"/>
      <c r="B80" s="91"/>
      <c r="C80" s="107"/>
      <c r="D80" s="92"/>
      <c r="E80" s="92"/>
      <c r="F80" s="92"/>
      <c r="G80" s="92"/>
      <c r="H80" s="92"/>
      <c r="I80" s="92"/>
      <c r="J80" s="92"/>
      <c r="K80" s="93"/>
    </row>
    <row r="81" spans="1:16" s="13" customFormat="1" ht="25.5" customHeight="1" thickBot="1" x14ac:dyDescent="0.25">
      <c r="A81" s="108" t="s">
        <v>151</v>
      </c>
      <c r="B81" s="109">
        <f t="shared" ref="B81:K81" si="8">SUM(B72,B76,B79)</f>
        <v>2E-3</v>
      </c>
      <c r="C81" s="109">
        <f t="shared" si="8"/>
        <v>2.0000000000000002E-7</v>
      </c>
      <c r="D81" s="109">
        <f t="shared" si="8"/>
        <v>2.0000000000000002E-7</v>
      </c>
      <c r="E81" s="109">
        <f t="shared" si="8"/>
        <v>2.0000000000000002E-7</v>
      </c>
      <c r="F81" s="109">
        <f t="shared" si="8"/>
        <v>2.0000000000000002E-7</v>
      </c>
      <c r="G81" s="109">
        <f t="shared" si="8"/>
        <v>2.0000000000000002E-7</v>
      </c>
      <c r="H81" s="109">
        <f t="shared" si="8"/>
        <v>2.0000000000000002E-7</v>
      </c>
      <c r="I81" s="109">
        <f t="shared" si="8"/>
        <v>2.0000000000000002E-7</v>
      </c>
      <c r="J81" s="109">
        <f t="shared" si="8"/>
        <v>2.0000000000000002E-7</v>
      </c>
      <c r="K81" s="109">
        <f t="shared" si="8"/>
        <v>2.0000000000000002E-7</v>
      </c>
    </row>
    <row r="82" spans="1:16" s="13" customFormat="1" ht="25.5" customHeight="1" thickTop="1" thickBot="1" x14ac:dyDescent="0.25">
      <c r="A82" s="104" t="s">
        <v>152</v>
      </c>
      <c r="B82" s="109">
        <f t="shared" ref="B82:K82" si="9">B63-B81</f>
        <v>-2E-3</v>
      </c>
      <c r="C82" s="109">
        <f t="shared" si="9"/>
        <v>-2.0000000000000002E-7</v>
      </c>
      <c r="D82" s="109">
        <f t="shared" si="9"/>
        <v>-2.0000000000000002E-7</v>
      </c>
      <c r="E82" s="109">
        <f t="shared" si="9"/>
        <v>-2.0000000000000002E-7</v>
      </c>
      <c r="F82" s="109">
        <f t="shared" si="9"/>
        <v>-2.0000000000000002E-7</v>
      </c>
      <c r="G82" s="109">
        <f t="shared" si="9"/>
        <v>-2.0000000000000002E-7</v>
      </c>
      <c r="H82" s="109">
        <f t="shared" si="9"/>
        <v>-2.0000000000000002E-7</v>
      </c>
      <c r="I82" s="109">
        <f t="shared" si="9"/>
        <v>-2.0000000000000002E-7</v>
      </c>
      <c r="J82" s="109">
        <f t="shared" si="9"/>
        <v>-2.0000000000000002E-7</v>
      </c>
      <c r="K82" s="109">
        <f t="shared" si="9"/>
        <v>-2.0000000000000002E-7</v>
      </c>
    </row>
    <row r="83" spans="1:16" s="20" customFormat="1" x14ac:dyDescent="0.2">
      <c r="A83" s="16"/>
      <c r="B83" s="16"/>
      <c r="D83" s="16"/>
      <c r="E83" s="16"/>
      <c r="F83" s="16"/>
      <c r="G83" s="16"/>
      <c r="H83" s="16"/>
      <c r="I83" s="16"/>
      <c r="K83" s="17"/>
      <c r="N83" s="16"/>
      <c r="P83" s="16"/>
    </row>
    <row r="84" spans="1:16" s="20" customFormat="1" x14ac:dyDescent="0.2">
      <c r="A84" s="16"/>
      <c r="B84" s="16"/>
      <c r="D84" s="16"/>
      <c r="E84" s="16"/>
      <c r="F84" s="16"/>
      <c r="G84" s="16"/>
      <c r="H84" s="16"/>
      <c r="I84" s="16"/>
      <c r="K84" s="17"/>
      <c r="N84" s="16"/>
      <c r="P84" s="16"/>
    </row>
    <row r="86" spans="1:16" x14ac:dyDescent="0.2">
      <c r="B86" s="340" t="s">
        <v>45</v>
      </c>
      <c r="C86" s="340"/>
      <c r="D86" s="340"/>
      <c r="E86" s="340"/>
      <c r="F86" s="340"/>
      <c r="G86" s="340"/>
      <c r="H86" s="340"/>
      <c r="I86" s="340"/>
      <c r="J86" s="340"/>
      <c r="K86" s="340"/>
    </row>
    <row r="87" spans="1:16" x14ac:dyDescent="0.2">
      <c r="B87" s="340"/>
      <c r="C87" s="340"/>
      <c r="D87" s="340"/>
      <c r="E87" s="340"/>
      <c r="F87" s="340"/>
      <c r="G87" s="340"/>
      <c r="H87" s="340"/>
      <c r="I87" s="340"/>
      <c r="J87" s="340"/>
      <c r="K87" s="340"/>
    </row>
    <row r="88" spans="1:16" x14ac:dyDescent="0.2">
      <c r="B88" s="340"/>
      <c r="C88" s="340"/>
      <c r="D88" s="340"/>
      <c r="E88" s="340"/>
      <c r="F88" s="340"/>
      <c r="G88" s="340"/>
      <c r="H88" s="340"/>
      <c r="I88" s="340"/>
      <c r="J88" s="340"/>
      <c r="K88" s="340"/>
    </row>
    <row r="89" spans="1:16" x14ac:dyDescent="0.2">
      <c r="B89" s="340"/>
      <c r="C89" s="340"/>
      <c r="D89" s="340"/>
      <c r="E89" s="340"/>
      <c r="F89" s="340"/>
      <c r="G89" s="340"/>
      <c r="H89" s="340"/>
      <c r="I89" s="340"/>
      <c r="J89" s="340"/>
      <c r="K89" s="340"/>
    </row>
    <row r="90" spans="1:16" x14ac:dyDescent="0.2">
      <c r="B90" s="340"/>
      <c r="C90" s="340"/>
      <c r="D90" s="340"/>
      <c r="E90" s="340"/>
      <c r="F90" s="340"/>
      <c r="G90" s="340"/>
      <c r="H90" s="340"/>
      <c r="I90" s="340"/>
      <c r="J90" s="340"/>
      <c r="K90" s="340"/>
    </row>
    <row r="91" spans="1:16" x14ac:dyDescent="0.2">
      <c r="B91" s="340"/>
      <c r="C91" s="340"/>
      <c r="D91" s="340"/>
      <c r="E91" s="340"/>
      <c r="F91" s="340"/>
      <c r="G91" s="340"/>
      <c r="H91" s="340"/>
      <c r="I91" s="340"/>
      <c r="J91" s="340"/>
      <c r="K91" s="340"/>
    </row>
    <row r="92" spans="1:16" x14ac:dyDescent="0.2">
      <c r="B92" s="340"/>
      <c r="C92" s="340"/>
      <c r="D92" s="340"/>
      <c r="E92" s="340"/>
      <c r="F92" s="340"/>
      <c r="G92" s="340"/>
      <c r="H92" s="340"/>
      <c r="I92" s="340"/>
      <c r="J92" s="340"/>
      <c r="K92" s="340"/>
    </row>
    <row r="93" spans="1:16" x14ac:dyDescent="0.2">
      <c r="B93" s="340"/>
      <c r="C93" s="340"/>
      <c r="D93" s="340"/>
      <c r="E93" s="340"/>
      <c r="F93" s="340"/>
      <c r="G93" s="340"/>
      <c r="H93" s="340"/>
      <c r="I93" s="340"/>
      <c r="J93" s="340"/>
      <c r="K93" s="340"/>
    </row>
    <row r="94" spans="1:16" x14ac:dyDescent="0.2">
      <c r="B94" s="340"/>
      <c r="C94" s="340"/>
      <c r="D94" s="340"/>
      <c r="E94" s="340"/>
      <c r="F94" s="340"/>
      <c r="G94" s="340"/>
      <c r="H94" s="340"/>
      <c r="I94" s="340"/>
      <c r="J94" s="340"/>
      <c r="K94" s="340"/>
    </row>
    <row r="95" spans="1:16" s="20" customFormat="1" x14ac:dyDescent="0.2">
      <c r="A95" s="16"/>
      <c r="B95" s="340"/>
      <c r="C95" s="340"/>
      <c r="D95" s="340"/>
      <c r="E95" s="340"/>
      <c r="F95" s="340"/>
      <c r="G95" s="340"/>
      <c r="H95" s="340"/>
      <c r="I95" s="340"/>
      <c r="J95" s="340"/>
      <c r="K95" s="340"/>
      <c r="N95" s="16"/>
      <c r="P95" s="16"/>
    </row>
    <row r="96" spans="1:16" s="20" customFormat="1" x14ac:dyDescent="0.2">
      <c r="A96" s="16"/>
      <c r="B96" s="340"/>
      <c r="C96" s="340"/>
      <c r="D96" s="340"/>
      <c r="E96" s="340"/>
      <c r="F96" s="340"/>
      <c r="G96" s="340"/>
      <c r="H96" s="340"/>
      <c r="I96" s="340"/>
      <c r="J96" s="340"/>
      <c r="K96" s="340"/>
      <c r="N96" s="16"/>
      <c r="P96" s="16"/>
    </row>
    <row r="98" spans="2:2" x14ac:dyDescent="0.2">
      <c r="B98" s="150" t="s">
        <v>186</v>
      </c>
    </row>
  </sheetData>
  <mergeCells count="2">
    <mergeCell ref="A1:C4"/>
    <mergeCell ref="B86:K96"/>
  </mergeCells>
  <conditionalFormatting sqref="B82:K82">
    <cfRule type="cellIs" dxfId="0" priority="1" operator="lessThan">
      <formula>-1</formula>
    </cfRule>
  </conditionalFormatting>
  <dataValidations count="2">
    <dataValidation type="textLength" allowBlank="1" showInputMessage="1" showErrorMessage="1" error="This value is based on a formula and should not be modified." sqref="B9:B16 B18:B22 B24:B31 B33:B38 B40:B48 B50:B62 A63:K63 B67:K68 B70:K72 B76:K76 B79:K79 A81:K82" xr:uid="{00000000-0002-0000-0400-000000000000}">
      <formula1>0</formula1>
      <formula2>0</formula2>
    </dataValidation>
    <dataValidation type="custom" allowBlank="1" showInputMessage="1" showErrorMessage="1" sqref="B86:K98" xr:uid="{00000000-0002-0000-0400-000001000000}">
      <formula1>0</formula1>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FAE95A52490B45A95AC9A3FD2834E9" ma:contentTypeVersion="1" ma:contentTypeDescription="Create a new document." ma:contentTypeScope="" ma:versionID="5138a1c4cc1550bc0d2c4a382efa2bb4">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6AC130-C3CA-4A46-BFF7-5AF931AFA6A3}">
  <ds:schemaRefs>
    <ds:schemaRef ds:uri="http://schemas.microsoft.com/sharepoint/v3/contenttype/forms"/>
  </ds:schemaRefs>
</ds:datastoreItem>
</file>

<file path=customXml/itemProps2.xml><?xml version="1.0" encoding="utf-8"?>
<ds:datastoreItem xmlns:ds="http://schemas.openxmlformats.org/officeDocument/2006/customXml" ds:itemID="{09B34209-6E0C-4BBA-AC00-2112AEF5B41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601B7EB-EE39-44C9-9325-0270CB192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Budget Worksheet</vt:lpstr>
      <vt:lpstr>SUPPLEMENT--Fringe Calculation</vt:lpstr>
      <vt:lpstr>ORGANIZATION EXPENSE BUDGET</vt:lpstr>
      <vt:lpstr>Revenue and Summary</vt:lpstr>
      <vt:lpstr>Formulas</vt:lpstr>
      <vt:lpstr>Instructions!Print_Area</vt:lpstr>
      <vt:lpstr>Rev_formulas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jsummers</dc:creator>
  <cp:lastModifiedBy>Jennifer Chang</cp:lastModifiedBy>
  <cp:lastPrinted>2013-09-06T21:24:11Z</cp:lastPrinted>
  <dcterms:created xsi:type="dcterms:W3CDTF">2001-03-09T20:33:17Z</dcterms:created>
  <dcterms:modified xsi:type="dcterms:W3CDTF">2022-10-05T18:45:35Z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0x01010027FAE95A52490B45A95AC9A3FD2834E9</vt:lpwstr>
  </property>
</Properties>
</file>